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10"/>
  </bookViews>
  <sheets>
    <sheet name="форма 1а" sheetId="1" r:id="rId1"/>
    <sheet name="форма 2а" sheetId="2" r:id="rId2"/>
    <sheet name="форма 3а" sheetId="3" r:id="rId3"/>
    <sheet name="форма 4а" sheetId="4" r:id="rId4"/>
    <sheet name="форма 5а" sheetId="5" r:id="rId5"/>
    <sheet name="форма 6а" sheetId="6" r:id="rId6"/>
    <sheet name="форма 7а" sheetId="7" r:id="rId7"/>
    <sheet name="форма 8а" sheetId="8" r:id="rId8"/>
    <sheet name="форма 9а" sheetId="9" r:id="rId9"/>
    <sheet name="форма 10а" sheetId="10" r:id="rId10"/>
    <sheet name="форма 11а" sheetId="11" r:id="rId11"/>
  </sheets>
  <calcPr calcId="145621"/>
</workbook>
</file>

<file path=xl/calcChain.xml><?xml version="1.0" encoding="utf-8"?>
<calcChain xmlns="http://schemas.openxmlformats.org/spreadsheetml/2006/main">
  <c r="N23" i="11" l="1"/>
  <c r="O23" i="11" s="1"/>
  <c r="M23" i="11"/>
  <c r="K23" i="11"/>
  <c r="N22" i="11"/>
  <c r="O22" i="11" s="1"/>
  <c r="M22" i="11"/>
  <c r="K22" i="11"/>
  <c r="N21" i="11"/>
  <c r="O21" i="11" s="1"/>
  <c r="M21" i="11"/>
  <c r="K21" i="11"/>
  <c r="N20" i="11"/>
  <c r="O20" i="11" s="1"/>
  <c r="K20" i="11"/>
  <c r="O19" i="11"/>
  <c r="N19" i="11"/>
  <c r="X19" i="11" s="1"/>
  <c r="Y19" i="11" s="1"/>
  <c r="M19" i="11"/>
  <c r="K19" i="11"/>
  <c r="O18" i="11"/>
  <c r="N18" i="11"/>
  <c r="X18" i="11" s="1"/>
  <c r="Y18" i="11" s="1"/>
  <c r="M18" i="11"/>
  <c r="K18" i="11"/>
  <c r="O17" i="11"/>
  <c r="N17" i="11"/>
  <c r="X17" i="11" s="1"/>
  <c r="Y17" i="11" s="1"/>
  <c r="M17" i="11"/>
  <c r="K17" i="11"/>
  <c r="O16" i="11"/>
  <c r="N16" i="11"/>
  <c r="X16" i="11" s="1"/>
  <c r="Y16" i="11" s="1"/>
  <c r="M16" i="11"/>
  <c r="K16" i="11"/>
  <c r="O15" i="11"/>
  <c r="N15" i="11"/>
  <c r="X15" i="11" s="1"/>
  <c r="Y15" i="11" s="1"/>
  <c r="M15" i="11"/>
  <c r="K15" i="11"/>
  <c r="O14" i="11"/>
  <c r="N14" i="11"/>
  <c r="X14" i="11" s="1"/>
  <c r="Y14" i="11" s="1"/>
  <c r="K14" i="11"/>
  <c r="N13" i="11"/>
  <c r="O13" i="11" s="1"/>
  <c r="M13" i="11"/>
  <c r="K13" i="11"/>
  <c r="W12" i="11"/>
  <c r="V12" i="11"/>
  <c r="U12" i="11"/>
  <c r="T12" i="11"/>
  <c r="S12" i="11"/>
  <c r="R12" i="11"/>
  <c r="Q12" i="11"/>
  <c r="P12" i="11"/>
  <c r="N12" i="11"/>
  <c r="L12" i="11"/>
  <c r="M12" i="11" s="1"/>
  <c r="H12" i="11"/>
  <c r="G12" i="11"/>
  <c r="K12" i="11" s="1"/>
  <c r="D12" i="11"/>
  <c r="C12" i="11"/>
  <c r="Z15" i="10"/>
  <c r="X15" i="10"/>
  <c r="O15" i="10"/>
  <c r="K15" i="10"/>
  <c r="Z14" i="10"/>
  <c r="W14" i="10"/>
  <c r="X14" i="10" s="1"/>
  <c r="O14" i="10"/>
  <c r="M14" i="10"/>
  <c r="K14" i="10"/>
  <c r="Z13" i="10"/>
  <c r="W13" i="10"/>
  <c r="X13" i="10" s="1"/>
  <c r="O13" i="10"/>
  <c r="M13" i="10"/>
  <c r="K13" i="10"/>
  <c r="AB12" i="10"/>
  <c r="AA12" i="10"/>
  <c r="Y12" i="10"/>
  <c r="W12" i="10"/>
  <c r="X12" i="10" s="1"/>
  <c r="V12" i="10"/>
  <c r="U12" i="10"/>
  <c r="T12" i="10"/>
  <c r="S12" i="10"/>
  <c r="R12" i="10"/>
  <c r="Q12" i="10"/>
  <c r="P12" i="10"/>
  <c r="N12" i="10"/>
  <c r="O12" i="10" s="1"/>
  <c r="L12" i="10"/>
  <c r="J12" i="10"/>
  <c r="I12" i="10"/>
  <c r="H12" i="10"/>
  <c r="G12" i="10"/>
  <c r="K12" i="10" s="1"/>
  <c r="F12" i="10"/>
  <c r="E12" i="10"/>
  <c r="D12" i="10"/>
  <c r="C12" i="10"/>
  <c r="M12" i="10" s="1"/>
  <c r="C110" i="2"/>
  <c r="C109" i="2"/>
  <c r="C108" i="2"/>
  <c r="C107" i="2"/>
  <c r="C106" i="2"/>
  <c r="C105" i="2"/>
  <c r="C104" i="2"/>
  <c r="C103" i="2"/>
  <c r="C99" i="2"/>
  <c r="C98" i="2"/>
  <c r="C97" i="2"/>
  <c r="C88" i="2"/>
  <c r="C87" i="2"/>
  <c r="C71" i="2"/>
  <c r="C69" i="2"/>
  <c r="C68" i="2"/>
  <c r="C61" i="2"/>
  <c r="C60" i="2"/>
  <c r="C50" i="2"/>
  <c r="C47" i="2"/>
  <c r="C39" i="2"/>
  <c r="C38" i="2"/>
  <c r="C29" i="2"/>
  <c r="C21" i="2"/>
  <c r="C20" i="2"/>
  <c r="C17" i="2"/>
  <c r="E12" i="2"/>
  <c r="D12" i="2"/>
  <c r="C11" i="2"/>
  <c r="C12" i="2" s="1"/>
  <c r="E10" i="2"/>
  <c r="D10" i="2"/>
  <c r="C9" i="2"/>
  <c r="C8" i="2"/>
  <c r="C10" i="2" s="1"/>
  <c r="O18" i="9"/>
  <c r="P18" i="9" s="1"/>
  <c r="N18" i="9"/>
  <c r="L18" i="9"/>
  <c r="O17" i="9"/>
  <c r="P17" i="9" s="1"/>
  <c r="L17" i="9"/>
  <c r="O16" i="9"/>
  <c r="X16" i="9" s="1"/>
  <c r="Y16" i="9" s="1"/>
  <c r="L16" i="9"/>
  <c r="P15" i="9"/>
  <c r="O15" i="9"/>
  <c r="X15" i="9" s="1"/>
  <c r="Y15" i="9" s="1"/>
  <c r="N15" i="9"/>
  <c r="L15" i="9"/>
  <c r="P14" i="9"/>
  <c r="O14" i="9"/>
  <c r="X14" i="9" s="1"/>
  <c r="Y14" i="9" s="1"/>
  <c r="N14" i="9"/>
  <c r="L14" i="9"/>
  <c r="P13" i="9"/>
  <c r="O13" i="9"/>
  <c r="X13" i="9" s="1"/>
  <c r="L13" i="9"/>
  <c r="W12" i="9"/>
  <c r="V12" i="9"/>
  <c r="U12" i="9"/>
  <c r="T12" i="9"/>
  <c r="S12" i="9"/>
  <c r="R12" i="9"/>
  <c r="Q12" i="9"/>
  <c r="O12" i="9"/>
  <c r="M12" i="9"/>
  <c r="K12" i="9"/>
  <c r="J12" i="9"/>
  <c r="I12" i="9"/>
  <c r="H12" i="9"/>
  <c r="G12" i="9"/>
  <c r="N12" i="9" s="1"/>
  <c r="F12" i="9"/>
  <c r="E12" i="9"/>
  <c r="D12" i="9"/>
  <c r="C12" i="9"/>
  <c r="P12" i="9" s="1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L7" i="7"/>
  <c r="K7" i="7"/>
  <c r="J7" i="7"/>
  <c r="I7" i="7"/>
  <c r="H7" i="7"/>
  <c r="G7" i="7"/>
  <c r="F7" i="7"/>
  <c r="E7" i="7"/>
  <c r="D7" i="7"/>
  <c r="C7" i="7"/>
  <c r="T13" i="5"/>
  <c r="J13" i="5"/>
  <c r="F13" i="5"/>
  <c r="D13" i="5"/>
  <c r="T12" i="5"/>
  <c r="S12" i="5"/>
  <c r="L12" i="5"/>
  <c r="O31" i="4"/>
  <c r="R31" i="4" s="1"/>
  <c r="O30" i="4"/>
  <c r="R30" i="4" s="1"/>
  <c r="R29" i="4"/>
  <c r="W29" i="4" s="1"/>
  <c r="O29" i="4"/>
  <c r="R28" i="4"/>
  <c r="AC28" i="4" s="1"/>
  <c r="AD28" i="4" s="1"/>
  <c r="O28" i="4"/>
  <c r="O27" i="4"/>
  <c r="R27" i="4" s="1"/>
  <c r="O26" i="4"/>
  <c r="R26" i="4" s="1"/>
  <c r="O25" i="4"/>
  <c r="R25" i="4" s="1"/>
  <c r="O24" i="4"/>
  <c r="R24" i="4" s="1"/>
  <c r="O23" i="4"/>
  <c r="R23" i="4" s="1"/>
  <c r="O22" i="4"/>
  <c r="R22" i="4" s="1"/>
  <c r="O21" i="4"/>
  <c r="R21" i="4" s="1"/>
  <c r="AC20" i="4"/>
  <c r="AD20" i="4" s="1"/>
  <c r="W20" i="4"/>
  <c r="U20" i="4"/>
  <c r="S20" i="4"/>
  <c r="O20" i="4"/>
  <c r="O19" i="4"/>
  <c r="R19" i="4" s="1"/>
  <c r="O18" i="4"/>
  <c r="R18" i="4" s="1"/>
  <c r="O17" i="4"/>
  <c r="R17" i="4" s="1"/>
  <c r="O16" i="4"/>
  <c r="R16" i="4" s="1"/>
  <c r="O15" i="4"/>
  <c r="R15" i="4" s="1"/>
  <c r="O14" i="4"/>
  <c r="R14" i="4" s="1"/>
  <c r="O13" i="4"/>
  <c r="R13" i="4" s="1"/>
  <c r="R12" i="4"/>
  <c r="W12" i="4" s="1"/>
  <c r="O12" i="4"/>
  <c r="O11" i="4"/>
  <c r="R11" i="4" s="1"/>
  <c r="AF10" i="4"/>
  <c r="AE10" i="4"/>
  <c r="AB10" i="4"/>
  <c r="AA10" i="4"/>
  <c r="Z10" i="4"/>
  <c r="Y10" i="4"/>
  <c r="X10" i="4"/>
  <c r="T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60" i="3"/>
  <c r="C58" i="3"/>
  <c r="C57" i="3"/>
  <c r="C56" i="3"/>
  <c r="C55" i="3"/>
  <c r="C54" i="3"/>
  <c r="C53" i="3"/>
  <c r="C52" i="3"/>
  <c r="C51" i="3"/>
  <c r="E49" i="3"/>
  <c r="D49" i="3"/>
  <c r="C49" i="3"/>
  <c r="C48" i="3"/>
  <c r="C46" i="3"/>
  <c r="C45" i="3"/>
  <c r="C44" i="3"/>
  <c r="E43" i="3"/>
  <c r="D43" i="3"/>
  <c r="C43" i="3" s="1"/>
  <c r="C42" i="3"/>
  <c r="C41" i="3"/>
  <c r="C40" i="3"/>
  <c r="C39" i="3"/>
  <c r="C37" i="3"/>
  <c r="C36" i="3"/>
  <c r="E35" i="3"/>
  <c r="D35" i="3"/>
  <c r="C35" i="3"/>
  <c r="C32" i="3"/>
  <c r="C31" i="3"/>
  <c r="C30" i="3"/>
  <c r="E29" i="3"/>
  <c r="D29" i="3"/>
  <c r="C29" i="3"/>
  <c r="C28" i="3"/>
  <c r="C25" i="3"/>
  <c r="C24" i="3"/>
  <c r="E23" i="3"/>
  <c r="D23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E8" i="3"/>
  <c r="E47" i="3" s="1"/>
  <c r="D8" i="3"/>
  <c r="D47" i="3" s="1"/>
  <c r="E7" i="3"/>
  <c r="AC33" i="1"/>
  <c r="AA33" i="1"/>
  <c r="X33" i="1"/>
  <c r="W33" i="1"/>
  <c r="V33" i="1"/>
  <c r="U33" i="1"/>
  <c r="T33" i="1"/>
  <c r="S33" i="1"/>
  <c r="R33" i="1"/>
  <c r="Q33" i="1"/>
  <c r="M33" i="1"/>
  <c r="I33" i="1"/>
  <c r="G33" i="1"/>
  <c r="N33" i="1" s="1"/>
  <c r="F33" i="1"/>
  <c r="E33" i="1"/>
  <c r="D33" i="1"/>
  <c r="B33" i="1"/>
  <c r="O32" i="1"/>
  <c r="Y32" i="1" s="1"/>
  <c r="Z32" i="1" s="1"/>
  <c r="N32" i="1"/>
  <c r="C32" i="1"/>
  <c r="AB32" i="1" s="1"/>
  <c r="O31" i="1"/>
  <c r="Y31" i="1" s="1"/>
  <c r="Z31" i="1" s="1"/>
  <c r="N31" i="1"/>
  <c r="C31" i="1"/>
  <c r="AB31" i="1" s="1"/>
  <c r="O30" i="1"/>
  <c r="Y30" i="1" s="1"/>
  <c r="Z30" i="1" s="1"/>
  <c r="N30" i="1"/>
  <c r="C30" i="1"/>
  <c r="AB30" i="1" s="1"/>
  <c r="AD29" i="1"/>
  <c r="AB29" i="1"/>
  <c r="O29" i="1"/>
  <c r="Y29" i="1" s="1"/>
  <c r="Z29" i="1" s="1"/>
  <c r="N29" i="1"/>
  <c r="J29" i="1"/>
  <c r="H29" i="1"/>
  <c r="AD28" i="1"/>
  <c r="AB28" i="1"/>
  <c r="P28" i="1"/>
  <c r="O28" i="1"/>
  <c r="Y28" i="1" s="1"/>
  <c r="Z28" i="1" s="1"/>
  <c r="N28" i="1"/>
  <c r="J28" i="1"/>
  <c r="H28" i="1"/>
  <c r="AD27" i="1"/>
  <c r="AB27" i="1"/>
  <c r="O27" i="1"/>
  <c r="Y27" i="1" s="1"/>
  <c r="Z27" i="1" s="1"/>
  <c r="N27" i="1"/>
  <c r="J27" i="1"/>
  <c r="H27" i="1"/>
  <c r="AD26" i="1"/>
  <c r="AB26" i="1"/>
  <c r="P26" i="1"/>
  <c r="O26" i="1"/>
  <c r="Y26" i="1" s="1"/>
  <c r="Z26" i="1" s="1"/>
  <c r="N26" i="1"/>
  <c r="J26" i="1"/>
  <c r="H26" i="1"/>
  <c r="AD25" i="1"/>
  <c r="AB25" i="1"/>
  <c r="O25" i="1"/>
  <c r="Y25" i="1" s="1"/>
  <c r="Z25" i="1" s="1"/>
  <c r="N25" i="1"/>
  <c r="J25" i="1"/>
  <c r="H25" i="1"/>
  <c r="AD24" i="1"/>
  <c r="AB24" i="1"/>
  <c r="P24" i="1"/>
  <c r="O24" i="1"/>
  <c r="Y24" i="1" s="1"/>
  <c r="Z24" i="1" s="1"/>
  <c r="N24" i="1"/>
  <c r="J24" i="1"/>
  <c r="H24" i="1"/>
  <c r="AD23" i="1"/>
  <c r="AB23" i="1"/>
  <c r="O23" i="1"/>
  <c r="Y23" i="1" s="1"/>
  <c r="Z23" i="1" s="1"/>
  <c r="N23" i="1"/>
  <c r="J23" i="1"/>
  <c r="H23" i="1"/>
  <c r="AD22" i="1"/>
  <c r="AB22" i="1"/>
  <c r="P22" i="1"/>
  <c r="O22" i="1"/>
  <c r="Y22" i="1" s="1"/>
  <c r="Z22" i="1" s="1"/>
  <c r="N22" i="1"/>
  <c r="J22" i="1"/>
  <c r="H22" i="1"/>
  <c r="AD21" i="1"/>
  <c r="AB21" i="1"/>
  <c r="O21" i="1"/>
  <c r="Y21" i="1" s="1"/>
  <c r="Z21" i="1" s="1"/>
  <c r="N21" i="1"/>
  <c r="J21" i="1"/>
  <c r="H21" i="1"/>
  <c r="AD20" i="1"/>
  <c r="AB20" i="1"/>
  <c r="P20" i="1"/>
  <c r="O20" i="1"/>
  <c r="Y20" i="1" s="1"/>
  <c r="Z20" i="1" s="1"/>
  <c r="N20" i="1"/>
  <c r="J20" i="1"/>
  <c r="H20" i="1"/>
  <c r="AD19" i="1"/>
  <c r="AB19" i="1"/>
  <c r="O19" i="1"/>
  <c r="Y19" i="1" s="1"/>
  <c r="Z19" i="1" s="1"/>
  <c r="N19" i="1"/>
  <c r="J19" i="1"/>
  <c r="H19" i="1"/>
  <c r="AD18" i="1"/>
  <c r="AB18" i="1"/>
  <c r="P18" i="1"/>
  <c r="O18" i="1"/>
  <c r="Y18" i="1" s="1"/>
  <c r="Z18" i="1" s="1"/>
  <c r="N18" i="1"/>
  <c r="J18" i="1"/>
  <c r="H18" i="1"/>
  <c r="O17" i="1"/>
  <c r="Y17" i="1" s="1"/>
  <c r="Z17" i="1" s="1"/>
  <c r="N17" i="1"/>
  <c r="C17" i="1"/>
  <c r="AB17" i="1" s="1"/>
  <c r="AD16" i="1"/>
  <c r="AB16" i="1"/>
  <c r="O16" i="1"/>
  <c r="Y16" i="1" s="1"/>
  <c r="Z16" i="1" s="1"/>
  <c r="N16" i="1"/>
  <c r="J16" i="1"/>
  <c r="H16" i="1"/>
  <c r="AD15" i="1"/>
  <c r="AB15" i="1"/>
  <c r="P15" i="1"/>
  <c r="O15" i="1"/>
  <c r="Y15" i="1" s="1"/>
  <c r="Z15" i="1" s="1"/>
  <c r="N15" i="1"/>
  <c r="J15" i="1"/>
  <c r="H15" i="1"/>
  <c r="O14" i="1"/>
  <c r="P14" i="1" s="1"/>
  <c r="N14" i="1"/>
  <c r="C14" i="1"/>
  <c r="AB14" i="1" s="1"/>
  <c r="O13" i="1"/>
  <c r="Y13" i="1" s="1"/>
  <c r="Z13" i="1" s="1"/>
  <c r="N13" i="1"/>
  <c r="C13" i="1"/>
  <c r="J13" i="1" s="1"/>
  <c r="AD12" i="1"/>
  <c r="AB12" i="1"/>
  <c r="O12" i="1"/>
  <c r="Y12" i="1" s="1"/>
  <c r="N12" i="1"/>
  <c r="J12" i="1"/>
  <c r="H12" i="1"/>
  <c r="X13" i="11" l="1"/>
  <c r="X20" i="11"/>
  <c r="Y20" i="11" s="1"/>
  <c r="X21" i="11"/>
  <c r="Y21" i="11" s="1"/>
  <c r="X22" i="11"/>
  <c r="Y22" i="11" s="1"/>
  <c r="X23" i="11"/>
  <c r="Y23" i="11" s="1"/>
  <c r="Y13" i="9"/>
  <c r="P16" i="9"/>
  <c r="X17" i="9"/>
  <c r="Y17" i="9" s="1"/>
  <c r="X18" i="9"/>
  <c r="Y18" i="9" s="1"/>
  <c r="L12" i="9"/>
  <c r="AC11" i="4"/>
  <c r="U11" i="4"/>
  <c r="R10" i="4"/>
  <c r="W11" i="4"/>
  <c r="S11" i="4"/>
  <c r="U14" i="4"/>
  <c r="AC14" i="4"/>
  <c r="AD14" i="4" s="1"/>
  <c r="V14" i="4"/>
  <c r="W14" i="4" s="1"/>
  <c r="S14" i="4"/>
  <c r="U16" i="4"/>
  <c r="AC16" i="4"/>
  <c r="AD16" i="4" s="1"/>
  <c r="V16" i="4"/>
  <c r="W16" i="4" s="1"/>
  <c r="S16" i="4"/>
  <c r="U18" i="4"/>
  <c r="AC18" i="4"/>
  <c r="AD18" i="4" s="1"/>
  <c r="V18" i="4"/>
  <c r="W18" i="4" s="1"/>
  <c r="S18" i="4"/>
  <c r="U22" i="4"/>
  <c r="AC22" i="4"/>
  <c r="AD22" i="4" s="1"/>
  <c r="V22" i="4"/>
  <c r="W22" i="4" s="1"/>
  <c r="S22" i="4"/>
  <c r="U24" i="4"/>
  <c r="AC24" i="4"/>
  <c r="AD24" i="4" s="1"/>
  <c r="V24" i="4"/>
  <c r="W24" i="4" s="1"/>
  <c r="S24" i="4"/>
  <c r="U26" i="4"/>
  <c r="AC26" i="4"/>
  <c r="AD26" i="4" s="1"/>
  <c r="V26" i="4"/>
  <c r="W26" i="4" s="1"/>
  <c r="S26" i="4"/>
  <c r="U30" i="4"/>
  <c r="AC30" i="4"/>
  <c r="AD30" i="4" s="1"/>
  <c r="V30" i="4"/>
  <c r="W30" i="4" s="1"/>
  <c r="S30" i="4"/>
  <c r="U13" i="4"/>
  <c r="AC13" i="4"/>
  <c r="AD13" i="4" s="1"/>
  <c r="V13" i="4"/>
  <c r="S13" i="4"/>
  <c r="U15" i="4"/>
  <c r="AC15" i="4"/>
  <c r="AD15" i="4" s="1"/>
  <c r="V15" i="4"/>
  <c r="W15" i="4" s="1"/>
  <c r="S15" i="4"/>
  <c r="U17" i="4"/>
  <c r="AC17" i="4"/>
  <c r="AD17" i="4" s="1"/>
  <c r="V17" i="4"/>
  <c r="W17" i="4" s="1"/>
  <c r="S17" i="4"/>
  <c r="U19" i="4"/>
  <c r="AC19" i="4"/>
  <c r="AD19" i="4" s="1"/>
  <c r="V19" i="4"/>
  <c r="W19" i="4" s="1"/>
  <c r="S19" i="4"/>
  <c r="U21" i="4"/>
  <c r="AC21" i="4"/>
  <c r="AD21" i="4" s="1"/>
  <c r="V21" i="4"/>
  <c r="W21" i="4" s="1"/>
  <c r="S21" i="4"/>
  <c r="V23" i="4"/>
  <c r="AC23" i="4"/>
  <c r="AD23" i="4" s="1"/>
  <c r="S23" i="4"/>
  <c r="U25" i="4"/>
  <c r="AC25" i="4"/>
  <c r="AD25" i="4" s="1"/>
  <c r="V25" i="4"/>
  <c r="W25" i="4" s="1"/>
  <c r="S25" i="4"/>
  <c r="AC27" i="4"/>
  <c r="AD27" i="4" s="1"/>
  <c r="U27" i="4"/>
  <c r="W27" i="4"/>
  <c r="S27" i="4"/>
  <c r="U31" i="4"/>
  <c r="AC31" i="4"/>
  <c r="AD31" i="4" s="1"/>
  <c r="V31" i="4"/>
  <c r="W31" i="4" s="1"/>
  <c r="S31" i="4"/>
  <c r="U12" i="4"/>
  <c r="AC12" i="4"/>
  <c r="AD12" i="4" s="1"/>
  <c r="U28" i="4"/>
  <c r="U29" i="4"/>
  <c r="AC29" i="4"/>
  <c r="AD29" i="4" s="1"/>
  <c r="S12" i="4"/>
  <c r="S28" i="4"/>
  <c r="V28" i="4"/>
  <c r="W28" i="4" s="1"/>
  <c r="S29" i="4"/>
  <c r="D7" i="3"/>
  <c r="C8" i="3"/>
  <c r="Z12" i="1"/>
  <c r="AB13" i="1"/>
  <c r="J14" i="1"/>
  <c r="Y14" i="1"/>
  <c r="Z14" i="1" s="1"/>
  <c r="P12" i="1"/>
  <c r="H13" i="1"/>
  <c r="P13" i="1"/>
  <c r="AD13" i="1"/>
  <c r="H14" i="1"/>
  <c r="AD14" i="1"/>
  <c r="P16" i="1"/>
  <c r="H17" i="1"/>
  <c r="P17" i="1"/>
  <c r="AD17" i="1"/>
  <c r="P19" i="1"/>
  <c r="P21" i="1"/>
  <c r="P23" i="1"/>
  <c r="P25" i="1"/>
  <c r="P27" i="1"/>
  <c r="P29" i="1"/>
  <c r="H30" i="1"/>
  <c r="P30" i="1"/>
  <c r="AD30" i="1"/>
  <c r="H31" i="1"/>
  <c r="P31" i="1"/>
  <c r="AD31" i="1"/>
  <c r="H32" i="1"/>
  <c r="P32" i="1"/>
  <c r="AD32" i="1"/>
  <c r="C33" i="1"/>
  <c r="AB33" i="1" s="1"/>
  <c r="O33" i="1"/>
  <c r="P33" i="1" s="1"/>
  <c r="J17" i="1"/>
  <c r="J30" i="1"/>
  <c r="J31" i="1"/>
  <c r="J32" i="1"/>
  <c r="H33" i="1"/>
  <c r="Y13" i="11" l="1"/>
  <c r="X12" i="11"/>
  <c r="Y12" i="11" s="1"/>
  <c r="X12" i="9"/>
  <c r="Y12" i="9" s="1"/>
  <c r="W13" i="4"/>
  <c r="V10" i="4"/>
  <c r="W10" i="4"/>
  <c r="U10" i="4"/>
  <c r="S10" i="4"/>
  <c r="AD11" i="4"/>
  <c r="AD10" i="4" s="1"/>
  <c r="AC10" i="4"/>
  <c r="C7" i="3"/>
  <c r="C47" i="3"/>
  <c r="AD33" i="1"/>
  <c r="Y33" i="1"/>
  <c r="Z33" i="1" s="1"/>
  <c r="J33" i="1"/>
</calcChain>
</file>

<file path=xl/sharedStrings.xml><?xml version="1.0" encoding="utf-8"?>
<sst xmlns="http://schemas.openxmlformats.org/spreadsheetml/2006/main" count="767" uniqueCount="467">
  <si>
    <t>Форма 1 а</t>
  </si>
  <si>
    <t>Фактическое распределение выпускников очной формы обучения  (НТИ; 2015) по каналам занятости</t>
  </si>
  <si>
    <t xml:space="preserve">                           </t>
  </si>
  <si>
    <t>Наименование направления, специальности</t>
  </si>
  <si>
    <t>Прием на 1 курс</t>
  </si>
  <si>
    <t xml:space="preserve">Выпуск </t>
  </si>
  <si>
    <t>Трудоустроено</t>
  </si>
  <si>
    <t>Занято по другим каналам</t>
  </si>
  <si>
    <t>Из гр. 6, 14 всего занято по всем каналам</t>
  </si>
  <si>
    <t>Из гр. 2 имеют риск быть не трудоустроенными</t>
  </si>
  <si>
    <t>В том числе из гр. 2</t>
  </si>
  <si>
    <t xml:space="preserve">всего </t>
  </si>
  <si>
    <t>бюдж.</t>
  </si>
  <si>
    <t>комм.</t>
  </si>
  <si>
    <t xml:space="preserve">из гр. 2 всего трудоустроено </t>
  </si>
  <si>
    <t xml:space="preserve"> в том числе</t>
  </si>
  <si>
    <t xml:space="preserve">из гр. 6 по специальности </t>
  </si>
  <si>
    <t>из гр. 2 всего занято по другим каналам</t>
  </si>
  <si>
    <t>в том числе</t>
  </si>
  <si>
    <t>всего</t>
  </si>
  <si>
    <t>в том числе в рамках целевого приема</t>
  </si>
  <si>
    <t>трудоустроено</t>
  </si>
  <si>
    <t>интернатура</t>
  </si>
  <si>
    <t>ординатура</t>
  </si>
  <si>
    <t xml:space="preserve">имеют право самостоятельного трудоустройства </t>
  </si>
  <si>
    <t xml:space="preserve">продолжают обучение </t>
  </si>
  <si>
    <t>призвано в ряды ВС РФ</t>
  </si>
  <si>
    <t>Состоят на учете в ЦЗН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</si>
  <si>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</si>
  <si>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</si>
  <si>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</si>
  <si>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</si>
  <si>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СПО/ВПО</t>
  </si>
  <si>
    <t>магистратура</t>
  </si>
  <si>
    <t>аспирантура</t>
  </si>
  <si>
    <t>кол-во</t>
  </si>
  <si>
    <t>%</t>
  </si>
  <si>
    <t xml:space="preserve">кол-во </t>
  </si>
  <si>
    <t>% из гр.2</t>
  </si>
  <si>
    <t>кол - во</t>
  </si>
  <si>
    <t xml:space="preserve">%  (из гр.2)  </t>
  </si>
  <si>
    <t xml:space="preserve">кол - во </t>
  </si>
  <si>
    <t xml:space="preserve">% </t>
  </si>
  <si>
    <t>А</t>
  </si>
  <si>
    <t>НТИ</t>
  </si>
  <si>
    <t>031001.65 Филология 021703 - Зарубежная филология (английский язык и литература)</t>
  </si>
  <si>
    <t>45.03.01 Филология, профиль Зарубежная филология (английский язык и литература)</t>
  </si>
  <si>
    <t>45.03.01 Филология, профиль Отечественная филология (Русский язык и литература)</t>
  </si>
  <si>
    <t>031001.65 Филология 021701 - "Русский язык и литература"</t>
  </si>
  <si>
    <t>010501.65 Прикладная математика и информатика</t>
  </si>
  <si>
    <t>01.03.02 Прикладная математика и информатика</t>
  </si>
  <si>
    <t>09.03.03 Прикладная информатика, профиль Прикладная информатика в экономике</t>
  </si>
  <si>
    <t>050706.65 Педагогика и психология 031010 - Психологическое консультирование</t>
  </si>
  <si>
    <t>44.03.02 Психолого-педагогическое образование</t>
  </si>
  <si>
    <t>080105.65 Финансы и кредит</t>
  </si>
  <si>
    <t>38.03.01 «Экономика», профиль «Экономика труда»</t>
  </si>
  <si>
    <t>080801.65 Прикладная информатика в экономике</t>
  </si>
  <si>
    <t>130203.65 Технология и техника разведки МПИ</t>
  </si>
  <si>
    <t>130403.65 Открытые горные работы</t>
  </si>
  <si>
    <t>130404.65 Подземная разработка месторождений полезных ископаемых</t>
  </si>
  <si>
    <t>13.03.02 «Электроэнергетика и электротехника», профиль «Электропривод и автоматика»</t>
  </si>
  <si>
    <t>140211.65 Электроснабжение</t>
  </si>
  <si>
    <t>270102.65 Промышленное и гражданское строительство</t>
  </si>
  <si>
    <t>08.03.01 Строительство, профиль Промышленное и гражданское строительство</t>
  </si>
  <si>
    <t>280700.62 Техносферная безопасность, профиль Безопасность технологических процессов и производств</t>
  </si>
  <si>
    <t>280102.65 Безопасность технологических процессов и производств</t>
  </si>
  <si>
    <t>Итого</t>
  </si>
  <si>
    <t>Форма 2 а</t>
  </si>
  <si>
    <t xml:space="preserve">Показатели трудоустройства выпускников очной формы обучения (НТИ; 2015), в разрезе отраслевой отнесенности предприятий и организаций к органам исполнительной власти Республики Саха (Якутия) </t>
  </si>
  <si>
    <t>№</t>
  </si>
  <si>
    <t xml:space="preserve">Наименования </t>
  </si>
  <si>
    <t>НТИ (ф)</t>
  </si>
  <si>
    <t>Всего</t>
  </si>
  <si>
    <t>План</t>
  </si>
  <si>
    <t>Комм.</t>
  </si>
  <si>
    <t>Всего план приема на 1 курс</t>
  </si>
  <si>
    <t>Фактическое число выпуска текущего года</t>
  </si>
  <si>
    <t>Всего трудоустроено:</t>
  </si>
  <si>
    <t>В процентном выражении:</t>
  </si>
  <si>
    <t>Всего занято:</t>
  </si>
  <si>
    <t>Министерство по федеративным отношениям и внешним связям РС (Я)</t>
  </si>
  <si>
    <t>Министерство жилищно-коммунального хозяйства и энергетики  РС (Я)</t>
  </si>
  <si>
    <t>ООО"Нерюнгритеплоналадка"</t>
  </si>
  <si>
    <t>ОАО ДГК НГРЭС</t>
  </si>
  <si>
    <t>Филиал ГУП "ЖКХ РС (Я) по Мегино-Кангалласкому району</t>
  </si>
  <si>
    <t>ООО "Энергорайон Чульман"</t>
  </si>
  <si>
    <t xml:space="preserve">Министерство здравоохранения Республики Саха (Якутия) </t>
  </si>
  <si>
    <t xml:space="preserve">Министерство имущественных и земельных отношений РС (Я)
</t>
  </si>
  <si>
    <t xml:space="preserve">Министерство культуры и духовного развития Республики Саха (Якутия) </t>
  </si>
  <si>
    <t>Минпрофобразования, подготовки и расстановки кадров  РС (Я)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</si>
  <si>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</si>
  <si>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</si>
  <si>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</si>
  <si>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>Министерство сельского хозяйства и продовольственной политики  РС (Я)</t>
  </si>
  <si>
    <t xml:space="preserve">ОАО ФАПК "Сахабулт" </t>
  </si>
  <si>
    <t xml:space="preserve">… </t>
  </si>
  <si>
    <t>Министерство архитектуры и строительного комплекса  РС (Я)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</si>
  <si>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</si>
  <si>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</si>
  <si>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</si>
  <si>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</si>
  <si>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</si>
  <si>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</si>
  <si>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</si>
  <si>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</si>
  <si>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ООО "Алданская строительная компания"</t>
  </si>
  <si>
    <t>Министерство транспорта и дорожного хозяйства  РС (Я)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</si>
  <si>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</si>
  <si>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</si>
  <si>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</si>
  <si>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</si>
  <si>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</si>
  <si>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</si>
  <si>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</si>
  <si>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ФКП "Аэропорты Севера" филиал "Аэропорты Нерюнгри"</t>
  </si>
  <si>
    <t>Министерство труда и социального развития  РС (Я)</t>
  </si>
  <si>
    <t>Министерство финансов  РС (Я)</t>
  </si>
  <si>
    <t xml:space="preserve">Министерство экономики и промышленной политики РС (Я) 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</si>
  <si>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</si>
  <si>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</si>
  <si>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</si>
  <si>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</si>
  <si>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</si>
  <si>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</si>
  <si>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</si>
  <si>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</si>
  <si>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</si>
  <si>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</si>
  <si>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</si>
  <si>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</si>
  <si>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</si>
  <si>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</si>
  <si>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</si>
  <si>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</si>
  <si>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</si>
  <si>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"Востокнефтепровод"</t>
  </si>
  <si>
    <t>ООО "Транснефть-Восток"</t>
  </si>
  <si>
    <t>ООО «ПроСервис Якутия»</t>
  </si>
  <si>
    <t>Другое</t>
  </si>
  <si>
    <t>Государственный комитет  РС (Я) по геологии и недропользованию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</si>
  <si>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</si>
  <si>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</si>
  <si>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</si>
  <si>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…</t>
  </si>
  <si>
    <t>Госкомитет  РС (Я) по ценовой политике - Регион. энерг.комиссия</t>
  </si>
  <si>
    <t>Государственный комитет  РС (Я) по размещению гос заказов</t>
  </si>
  <si>
    <t>Государственный комитет  РС (Я) по связи и информационным технологиям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</si>
  <si>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</si>
  <si>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</si>
  <si>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</si>
  <si>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</si>
  <si>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</si>
  <si>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</si>
  <si>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Администрация Президента и Правительства  РС (Я) (по согласованию)</t>
  </si>
  <si>
    <t>Федеральные учреждения (по согласованию), в том числе:</t>
  </si>
  <si>
    <t xml:space="preserve">ФГАОУ ВПО "Северо-Восточный фед.университет им. М.К.Аммосова" 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</si>
  <si>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</si>
  <si>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</si>
  <si>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Чурапчинский государственный институт физической культуры и спорта</t>
  </si>
  <si>
    <t>ФГОУ ВПО Арктический гос.институт культуры и искусств РС(Я)</t>
  </si>
  <si>
    <t>Якут.инст.экономики - филиал НОУ ВПО "СПб. унив.управления и экономики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</si>
  <si>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</si>
  <si>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</si>
  <si>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</si>
  <si>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</si>
  <si>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</si>
  <si>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</si>
  <si>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</si>
  <si>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</si>
  <si>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</si>
  <si>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</si>
  <si>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</si>
  <si>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уходу за ребенком, декретный отпуск</t>
  </si>
  <si>
    <t>По состоянию здоровья, семей.</t>
  </si>
  <si>
    <t>Трудоустроено не по специальности</t>
  </si>
  <si>
    <t>Не трудоустроено</t>
  </si>
  <si>
    <t>Находятся на учете в службе занятости в качестве безработных</t>
  </si>
  <si>
    <t xml:space="preserve">                          </t>
  </si>
  <si>
    <t>Форма 3 а</t>
  </si>
  <si>
    <t xml:space="preserve">Показатели трудоустройства выпускников очной формы обучения  (НТИ; 2014), в разрезе административно-территориальных единиц </t>
  </si>
  <si>
    <t>Наименования</t>
  </si>
  <si>
    <t>Комм</t>
  </si>
  <si>
    <t>Республика Саха (Якутия)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</si>
  <si>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</si>
  <si>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</si>
  <si>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</si>
  <si>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</si>
  <si>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</si>
  <si>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</si>
  <si>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</si>
  <si>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</si>
  <si>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</si>
  <si>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</si>
  <si>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</si>
  <si>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</si>
  <si>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</si>
  <si>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</si>
  <si>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</si>
  <si>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</si>
  <si>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</si>
  <si>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</si>
  <si>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</si>
  <si>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</si>
  <si>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</si>
  <si>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</si>
  <si>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</si>
  <si>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</si>
  <si>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</si>
  <si>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</si>
  <si>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</si>
  <si>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</si>
  <si>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</si>
  <si>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</si>
  <si>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</si>
  <si>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</si>
  <si>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</si>
  <si>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</si>
  <si>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</si>
  <si>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</si>
  <si>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</si>
  <si>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</si>
  <si>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</si>
  <si>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</si>
  <si>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</si>
  <si>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4 уч</t>
  </si>
  <si>
    <t>Другие</t>
  </si>
  <si>
    <t>г. Красноярск</t>
  </si>
  <si>
    <t>г. Санкт-Петербург</t>
  </si>
  <si>
    <t>г. Москва</t>
  </si>
  <si>
    <t>1уч</t>
  </si>
  <si>
    <t>г. Новосибирск</t>
  </si>
  <si>
    <t>1 уч</t>
  </si>
  <si>
    <t>г. Ростов на Дону</t>
  </si>
  <si>
    <t>г. Улан-Удэ</t>
  </si>
  <si>
    <t>г. Благовещенск</t>
  </si>
  <si>
    <t>г. Сочи</t>
  </si>
  <si>
    <t>г. Бердск</t>
  </si>
  <si>
    <t>2уч</t>
  </si>
  <si>
    <t>г. Грозный</t>
  </si>
  <si>
    <t xml:space="preserve">                         </t>
  </si>
  <si>
    <t>Форма 4 а</t>
  </si>
  <si>
    <t>Показатели трудоустройства выпускников очной формы обучения  (НТИ; 2015) в разрезе отраслей экономики и социальной сферы Республики Саха (Якутия)</t>
  </si>
  <si>
    <t>код по ОКСО</t>
  </si>
  <si>
    <t>Наименование специальности</t>
  </si>
  <si>
    <t>Фактическое число выпуска</t>
  </si>
  <si>
    <t xml:space="preserve">Трудоустроено </t>
  </si>
  <si>
    <t>Занятость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</si>
  <si>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</si>
  <si>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</si>
  <si>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</si>
  <si>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</si>
  <si>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</si>
  <si>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</si>
  <si>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</si>
  <si>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</si>
  <si>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</si>
  <si>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</si>
  <si>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всего по отраслям</t>
  </si>
  <si>
    <t>из них, выезд за пределы РС(Я) (из 15 столбца)</t>
  </si>
  <si>
    <t>По целевым направлениям администраций муниципальных образований</t>
  </si>
  <si>
    <t>ИТОГО</t>
  </si>
  <si>
    <t>Призваны в ряды Российской Армии</t>
  </si>
  <si>
    <t>Продолжили обучение</t>
  </si>
  <si>
    <t>По состоянию здоровья</t>
  </si>
  <si>
    <t>Выезд за прелел РС(Я)</t>
  </si>
  <si>
    <t>Итого занято</t>
  </si>
  <si>
    <t>% занятости</t>
  </si>
  <si>
    <r>
      <rPr>
        <b/>
        <sz val="8"/>
        <color indexed="8"/>
        <rFont val="Times New Roman"/>
        <family val="1"/>
        <charset val="204"/>
      </rPr>
      <t xml:space="preserve">кол-во направленных на работу </t>
    </r>
    <r>
      <rPr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(сумма столбцов: 15, 17)</t>
    </r>
  </si>
  <si>
    <t xml:space="preserve">% направленных на работу </t>
  </si>
  <si>
    <t>из них</t>
  </si>
  <si>
    <t>Направлено не по специальности</t>
  </si>
  <si>
    <t>% направлено не по специальности</t>
  </si>
  <si>
    <r>
      <rPr>
        <b/>
        <sz val="8"/>
        <color indexed="8"/>
        <rFont val="Times New Roman"/>
        <family val="1"/>
        <charset val="204"/>
      </rPr>
      <t>Направлено по специальности</t>
    </r>
    <r>
      <rPr>
        <sz val="12"/>
        <color indexed="8"/>
        <rFont val="Times New Roman"/>
        <family val="1"/>
        <charset val="204"/>
      </rPr>
      <t/>
    </r>
  </si>
  <si>
    <t>% направлено по специальности</t>
  </si>
  <si>
    <t>Итого:</t>
  </si>
  <si>
    <t xml:space="preserve">031001.65 </t>
  </si>
  <si>
    <t>Филология 021703 - Зарубежная филология (английский язык и литература)</t>
  </si>
  <si>
    <t>Филология 021701 - "Русский язык и литература"</t>
  </si>
  <si>
    <t>45.03.01</t>
  </si>
  <si>
    <t>010501.65</t>
  </si>
  <si>
    <t xml:space="preserve"> Прикладная математика и информатика</t>
  </si>
  <si>
    <t>01.03.02</t>
  </si>
  <si>
    <t xml:space="preserve">050706.65 </t>
  </si>
  <si>
    <t>Педагогика и психология 031010 - Психологическое консультирование</t>
  </si>
  <si>
    <t>44.03.02</t>
  </si>
  <si>
    <t>080105.65</t>
  </si>
  <si>
    <t xml:space="preserve"> Финансы и кредит</t>
  </si>
  <si>
    <t>38.03.01</t>
  </si>
  <si>
    <t>080801.65</t>
  </si>
  <si>
    <t xml:space="preserve"> Прикладная информатика в экономике</t>
  </si>
  <si>
    <t>09.03.03</t>
  </si>
  <si>
    <t>130203.65</t>
  </si>
  <si>
    <t xml:space="preserve"> Технология и техника разведки МПИ</t>
  </si>
  <si>
    <t xml:space="preserve">130403.65 </t>
  </si>
  <si>
    <t>Открытые горные работы</t>
  </si>
  <si>
    <t>130404.65</t>
  </si>
  <si>
    <t xml:space="preserve"> Подземная разработка месторождений полезных ископаемых</t>
  </si>
  <si>
    <t>13.03.02</t>
  </si>
  <si>
    <t>140211.65</t>
  </si>
  <si>
    <t xml:space="preserve"> Электроснабжение</t>
  </si>
  <si>
    <t xml:space="preserve">270102.65 </t>
  </si>
  <si>
    <t>Промышленное и гражданское строительство</t>
  </si>
  <si>
    <t>08.03.01</t>
  </si>
  <si>
    <t>20.03.01</t>
  </si>
  <si>
    <t xml:space="preserve"> Техносферная безопасность, профиль Безопасность технологических процессов и производств</t>
  </si>
  <si>
    <t>280102.65</t>
  </si>
  <si>
    <t xml:space="preserve"> Безопасность технологических процессов и производств</t>
  </si>
  <si>
    <t>Форма 5 а</t>
  </si>
  <si>
    <t>Фактическое распределение выпускников очной формы обучения (НТИ) (2015), завершивших обучение в рамках целевого приема, по каналам занятости</t>
  </si>
  <si>
    <t>Всего целевиков</t>
  </si>
  <si>
    <t>Направлено на работу</t>
  </si>
  <si>
    <t xml:space="preserve">Занято по всем каналам  </t>
  </si>
  <si>
    <t>Находятся на учете в службе занятости населения в качестве безработных</t>
  </si>
  <si>
    <t>из гр.2  по специальности</t>
  </si>
  <si>
    <t>согласно договору</t>
  </si>
  <si>
    <t>не по договору</t>
  </si>
  <si>
    <t>призваны в ряды Вооруженных Сил</t>
  </si>
  <si>
    <t xml:space="preserve"> из гр.1                               всего</t>
  </si>
  <si>
    <t xml:space="preserve">из гр.1                               всего </t>
  </si>
  <si>
    <t xml:space="preserve">кол-во (из гр.2) </t>
  </si>
  <si>
    <t xml:space="preserve">% (из гр.1) </t>
  </si>
  <si>
    <t xml:space="preserve">кол-во  </t>
  </si>
  <si>
    <t>% (из гр.1)</t>
  </si>
  <si>
    <t>1</t>
  </si>
  <si>
    <t>2</t>
  </si>
  <si>
    <t>Форма 6 а</t>
  </si>
  <si>
    <t xml:space="preserve">Показатели трудоустройства выпускников очной формы обучения (НТИ; 2015), обучавшихся в рамках целевого приема, в разрезе административно-территориальных единиц и министерств, ведомств и предприятий
(в количествах)
</t>
  </si>
  <si>
    <t>Наименование</t>
  </si>
  <si>
    <t xml:space="preserve">Всего выпускников по целевому приему </t>
  </si>
  <si>
    <t xml:space="preserve">из них: </t>
  </si>
  <si>
    <t>Занято</t>
  </si>
  <si>
    <t xml:space="preserve">по договору </t>
  </si>
  <si>
    <t xml:space="preserve">не по договору </t>
  </si>
  <si>
    <t>выезд за пределы          РС (Я)</t>
  </si>
  <si>
    <t>продолжают обучение</t>
  </si>
  <si>
    <t>призваны в ряды ВС</t>
  </si>
  <si>
    <t xml:space="preserve"> </t>
  </si>
  <si>
    <t>по административно-территориальным единицам: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</si>
  <si>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</si>
  <si>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</si>
  <si>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</si>
  <si>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</si>
  <si>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</si>
  <si>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</si>
  <si>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</si>
  <si>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</si>
  <si>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</si>
  <si>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</si>
  <si>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</si>
  <si>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</si>
  <si>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</si>
  <si>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</si>
  <si>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</si>
  <si>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</si>
  <si>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</si>
  <si>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</si>
  <si>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</si>
  <si>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</si>
  <si>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</si>
  <si>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</si>
  <si>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</si>
  <si>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</si>
  <si>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</si>
  <si>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</si>
  <si>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</si>
  <si>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</si>
  <si>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</si>
  <si>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</si>
  <si>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</si>
  <si>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</si>
  <si>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</si>
  <si>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Выезд за пределы РС (Я)</t>
  </si>
  <si>
    <t>Магаданская область</t>
  </si>
  <si>
    <t>Ханты-Мансийский округ</t>
  </si>
  <si>
    <t>по министерствам, ведомствам и предприятиям:</t>
  </si>
  <si>
    <t>Городское управление образования</t>
  </si>
  <si>
    <t>Минисерство архитектуры и строительного комплекса РС(Я)</t>
  </si>
  <si>
    <t>Министерство внешних связей РС(Я)</t>
  </si>
  <si>
    <t>Министерство образования РС(Я)</t>
  </si>
  <si>
    <t>Министерство экономики и промышленной политики РС(Я)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</si>
  <si>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</si>
  <si>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</si>
  <si>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</si>
  <si>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</si>
  <si>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</si>
  <si>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Форма 7 а</t>
  </si>
  <si>
    <r>
      <t>Показатели трудоустройства выпускников очной формы обучения (</t>
    </r>
    <r>
      <rPr>
        <b/>
        <i/>
        <sz val="10"/>
        <rFont val="Times New Roman"/>
        <family val="1"/>
        <charset val="204"/>
      </rPr>
      <t>НТИ; 2015</t>
    </r>
    <r>
      <rPr>
        <b/>
        <sz val="10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</si>
  <si>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t>Код по ОКСО</t>
  </si>
  <si>
    <t>Общая численность выпускников этого года</t>
  </si>
  <si>
    <t>Из (3) численность трудоустроенных выпускников</t>
  </si>
  <si>
    <t xml:space="preserve">Из (4) по полученной специальности </t>
  </si>
  <si>
    <t>Из (4) численность выпускников, непрерывно работающих после выпуска на первом месте работы</t>
  </si>
  <si>
    <t xml:space="preserve">Из (6) по полученной специальности </t>
  </si>
  <si>
    <t>Из (4) работают по следующим основным видам занятий. Справка по ОКЗ</t>
  </si>
  <si>
    <t>Из (4) работают по видам экономической деятельности. Справка по ОКВЭД</t>
  </si>
  <si>
    <t>Из (4) работают на предприятии/организации по уровню бизнеса</t>
  </si>
  <si>
    <t>Средний балл ЕГЭ на момент поступления выпускников ОУ ПО текущего года по данной специальности</t>
  </si>
  <si>
    <t>Из (4) по диапазонам среднемесячной заработной платы</t>
  </si>
  <si>
    <t>Филология, профиль Зарубежная филология (английский язык и литература)</t>
  </si>
  <si>
    <t>031001.65</t>
  </si>
  <si>
    <t>Филология, профиль Отечественная филология (Русский язык и литература)</t>
  </si>
  <si>
    <t>Прикладная математика и информатика 010212 Математическое и информационное обеспечение экономической деятельности</t>
  </si>
  <si>
    <t>01,03.02</t>
  </si>
  <si>
    <t>Прикладная математика и информатика</t>
  </si>
  <si>
    <t>09,03.03</t>
  </si>
  <si>
    <t>Прикладная информатика, профиль Прикладная информатика в экономике</t>
  </si>
  <si>
    <t>050706.65</t>
  </si>
  <si>
    <t>Психолого-педагогическое образование</t>
  </si>
  <si>
    <t>Финансы и кредит</t>
  </si>
  <si>
    <t>Экономика, профиль Экономика труда</t>
  </si>
  <si>
    <t xml:space="preserve">080801.65 </t>
  </si>
  <si>
    <t>Прикладная информатика в экономике</t>
  </si>
  <si>
    <t>Технология и техника разведки МПИ</t>
  </si>
  <si>
    <t>130403.65</t>
  </si>
  <si>
    <t>Подземная разработка месторождений полезных ископаемых</t>
  </si>
  <si>
    <t>Электроэнергетика и электротехника, профиль Электропривод и автоматика</t>
  </si>
  <si>
    <t>Электроснабжение</t>
  </si>
  <si>
    <t>270102.65</t>
  </si>
  <si>
    <t>08.03,01</t>
  </si>
  <si>
    <t>Строительство, профиль Промышленное и гражданское строительство</t>
  </si>
  <si>
    <t>Техносферная безопасность, профиль Безопасность технологических процессов и производств</t>
  </si>
  <si>
    <t>Безопасность технологических процессов и производств</t>
  </si>
  <si>
    <t>Форма 8 а</t>
  </si>
  <si>
    <r>
      <t>Показатели трудоустройства выпускников очной формы обучения (</t>
    </r>
    <r>
      <rPr>
        <b/>
        <i/>
        <sz val="10"/>
        <rFont val="Times New Roman"/>
        <family val="1"/>
        <charset val="204"/>
      </rPr>
      <t>НТИ)</t>
    </r>
    <r>
      <rPr>
        <b/>
        <sz val="10"/>
        <rFont val="Times New Roman"/>
        <family val="1"/>
        <charset val="204"/>
      </rPr>
      <t xml:space="preserve"> (</t>
    </r>
    <r>
      <rPr>
        <b/>
        <i/>
        <sz val="10"/>
        <rFont val="Times New Roman"/>
        <family val="1"/>
        <charset val="204"/>
      </rPr>
      <t>2015</t>
    </r>
    <r>
      <rPr>
        <b/>
        <sz val="10"/>
        <rFont val="Times New Roman"/>
        <family val="1"/>
        <charset val="204"/>
      </rPr>
      <t xml:space="preserve"> в разрезе мест прохождения практик, привлечения работодателей к выполнению выпускных квалификационных работ, присвоения дипломов с отличием</t>
    </r>
  </si>
  <si>
    <t>Выпуск</t>
  </si>
  <si>
    <t>Из графы 9, 10, 11</t>
  </si>
  <si>
    <t>Из графы 6, 7, 8</t>
  </si>
  <si>
    <t>Из графы 6,7, 8</t>
  </si>
  <si>
    <t>Трудоустроено по месту прохождения практики</t>
  </si>
  <si>
    <t>Привлечено работодателей к выполнению выпускных квалификационных работ</t>
  </si>
  <si>
    <t>Число выпускников, получивших диплом с отличием ("красный диплом")</t>
  </si>
  <si>
    <t xml:space="preserve">участие в руководстве </t>
  </si>
  <si>
    <t>резензирование</t>
  </si>
  <si>
    <t>Плановые</t>
  </si>
  <si>
    <t>Коммерческие</t>
  </si>
  <si>
    <t>Форма 9 а</t>
  </si>
  <si>
    <t xml:space="preserve">Показатели трудоустройства выпускников очной формы обучения (НТИ) (2015), относящихся к инвалидам и лицам с ограниченными возможностями </t>
  </si>
  <si>
    <t>Общая численность выпускников этого года, относящихся к инвалидам и лицам с ограниченными возможностями</t>
  </si>
  <si>
    <t>Из гр. 5, 13 всего занято по всем каналам</t>
  </si>
  <si>
    <t>Из гр. 1 имеют риск быть не трудоустроенными</t>
  </si>
  <si>
    <t>Из гр. 24 признаны безработными в органах службы занятости</t>
  </si>
  <si>
    <t xml:space="preserve">всего трудоустроено </t>
  </si>
  <si>
    <t xml:space="preserve">Из гр. 1 всего трудоустроено, в % </t>
  </si>
  <si>
    <t xml:space="preserve"> Из гр. 5 по специальности</t>
  </si>
  <si>
    <t>Из (6) в том числе работают на дому</t>
  </si>
  <si>
    <t>Будут находиться в отпуске по уходу за ребенком</t>
  </si>
  <si>
    <t xml:space="preserve">%  </t>
  </si>
  <si>
    <t>Б</t>
  </si>
  <si>
    <t>Прикладная информатика (по областям)</t>
  </si>
  <si>
    <t>Филология-Русский язык и литература</t>
  </si>
  <si>
    <t>Филология, профиль "Отечественная филология (Русский язык и литература)</t>
  </si>
  <si>
    <t xml:space="preserve"> Промышленное и гражданское строительство</t>
  </si>
  <si>
    <t xml:space="preserve"> Прикладная информатика, профиль "Прикладная информатика в экономике"</t>
  </si>
  <si>
    <t>Форма 10 а</t>
  </si>
  <si>
    <t xml:space="preserve">Показатели трудоустройства выпускников очной формы обучения (НТИ) (2014), относящихся к детям-сиротам и детям, оставшимся без попечения родителей </t>
  </si>
  <si>
    <t>Общая численность выпускников этого года, относящихся к детям-сиротам и детям, оставшимся без попечения родителей</t>
  </si>
  <si>
    <t>Из гр. 5, 12 всего занято по всем каналам</t>
  </si>
  <si>
    <t>Из (23) признаны безработными в органах службы занятости</t>
  </si>
  <si>
    <t>Экономика, профиль "Экономика труда"</t>
  </si>
  <si>
    <t>Педагогика и психология-Психологическое консультирование</t>
  </si>
  <si>
    <t>Форма 11а</t>
  </si>
  <si>
    <t>Показатели трудоустройства выпускников очной формы обучения (НТИ) (2014), завершивших обучение с дипломами с отличием</t>
  </si>
  <si>
    <t xml:space="preserve">Выпуск по очной форме </t>
  </si>
  <si>
    <t>Из (24) признаны безработными в органах службы занятости</t>
  </si>
  <si>
    <t>Итого по НТИ (ф)</t>
  </si>
  <si>
    <t>050400.62</t>
  </si>
  <si>
    <t>080100.62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</si>
</sst>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3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3" fillId="0" borderId="0"/>
    <xf numFmtId="0" fontId="47" fillId="0" borderId="0"/>
    <xf numFmtId="0" fontId="1" fillId="0" borderId="0"/>
  </cellStyleXfs>
  <cellXfs count="495">
    <xf numFmtId="0" fontId="0" fillId="0" borderId="0" xfId="0"/>
    <xf numFmtId="0" fontId="4" fillId="0" borderId="0" xfId="2" applyFont="1"/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0" fontId="3" fillId="0" borderId="0" xfId="2" applyNumberFormat="1" applyAlignment="1">
      <alignment horizontal="center"/>
    </xf>
    <xf numFmtId="0" fontId="5" fillId="0" borderId="0" xfId="2" applyNumberFormat="1" applyFont="1" applyAlignment="1">
      <alignment horizontal="center"/>
    </xf>
    <xf numFmtId="0" fontId="3" fillId="0" borderId="0" xfId="2"/>
    <xf numFmtId="1" fontId="3" fillId="0" borderId="0" xfId="2" applyNumberFormat="1"/>
    <xf numFmtId="0" fontId="6" fillId="0" borderId="0" xfId="2" applyFont="1"/>
    <xf numFmtId="0" fontId="4" fillId="0" borderId="0" xfId="2" applyFont="1" applyAlignment="1">
      <alignment horizontal="center"/>
    </xf>
    <xf numFmtId="0" fontId="7" fillId="2" borderId="0" xfId="3" applyFont="1" applyFill="1" applyAlignment="1">
      <alignment horizontal="center" vertical="center" wrapText="1"/>
    </xf>
    <xf numFmtId="0" fontId="3" fillId="2" borderId="0" xfId="2" applyFill="1"/>
    <xf numFmtId="49" fontId="8" fillId="0" borderId="0" xfId="2" applyNumberFormat="1" applyFont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0" fontId="8" fillId="0" borderId="0" xfId="2" applyFont="1" applyAlignment="1">
      <alignment horizontal="center"/>
    </xf>
    <xf numFmtId="49" fontId="8" fillId="3" borderId="1" xfId="2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textRotation="90" wrapText="1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2" xfId="4" applyFont="1" applyFill="1" applyBorder="1" applyAlignment="1">
      <alignment horizontal="center" vertical="center" textRotation="90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6" fillId="0" borderId="0" xfId="2" applyFont="1" applyAlignment="1">
      <alignment vertical="top" wrapText="1"/>
    </xf>
    <xf numFmtId="0" fontId="8" fillId="0" borderId="6" xfId="4" applyFont="1" applyFill="1" applyBorder="1" applyAlignment="1">
      <alignment horizontal="center" vertical="center" textRotation="90" wrapText="1"/>
    </xf>
    <xf numFmtId="0" fontId="8" fillId="0" borderId="6" xfId="2" applyFont="1" applyFill="1" applyBorder="1" applyAlignment="1">
      <alignment horizontal="center" vertical="center" textRotation="90" wrapText="1"/>
    </xf>
    <xf numFmtId="0" fontId="8" fillId="0" borderId="7" xfId="2" applyNumberFormat="1" applyFont="1" applyFill="1" applyBorder="1" applyAlignment="1">
      <alignment horizontal="center" vertical="center" textRotation="90" wrapText="1"/>
    </xf>
    <xf numFmtId="0" fontId="8" fillId="0" borderId="8" xfId="2" applyNumberFormat="1" applyFont="1" applyFill="1" applyBorder="1" applyAlignment="1">
      <alignment horizontal="center" vertical="center" textRotation="90" wrapText="1"/>
    </xf>
    <xf numFmtId="0" fontId="8" fillId="0" borderId="9" xfId="2" applyNumberFormat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textRotation="90" wrapText="1"/>
    </xf>
    <xf numFmtId="0" fontId="8" fillId="0" borderId="12" xfId="2" applyNumberFormat="1" applyFont="1" applyFill="1" applyBorder="1" applyAlignment="1">
      <alignment horizontal="center" vertical="center" textRotation="90" wrapText="1"/>
    </xf>
    <xf numFmtId="0" fontId="8" fillId="0" borderId="11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49" fontId="8" fillId="3" borderId="2" xfId="2" applyNumberFormat="1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textRotation="90" wrapText="1"/>
    </xf>
    <xf numFmtId="0" fontId="8" fillId="0" borderId="13" xfId="4" applyFont="1" applyFill="1" applyBorder="1" applyAlignment="1">
      <alignment horizontal="center" vertical="center" textRotation="90" wrapText="1"/>
    </xf>
    <xf numFmtId="0" fontId="8" fillId="0" borderId="13" xfId="2" applyFont="1" applyFill="1" applyBorder="1" applyAlignment="1">
      <alignment horizontal="center" vertical="center" textRotation="90" wrapText="1"/>
    </xf>
    <xf numFmtId="0" fontId="8" fillId="0" borderId="2" xfId="2" applyNumberFormat="1" applyFont="1" applyFill="1" applyBorder="1" applyAlignment="1">
      <alignment horizontal="center" vertical="center" wrapText="1"/>
    </xf>
    <xf numFmtId="10" fontId="8" fillId="0" borderId="2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49" fontId="13" fillId="0" borderId="1" xfId="2" applyNumberFormat="1" applyFont="1" applyBorder="1" applyAlignment="1">
      <alignment vertical="top" wrapText="1"/>
    </xf>
    <xf numFmtId="1" fontId="14" fillId="0" borderId="1" xfId="2" applyNumberFormat="1" applyFont="1" applyFill="1" applyBorder="1" applyAlignment="1">
      <alignment horizontal="center" vertical="top" wrapText="1"/>
    </xf>
    <xf numFmtId="164" fontId="9" fillId="0" borderId="1" xfId="5" applyNumberFormat="1" applyFont="1" applyFill="1" applyBorder="1" applyAlignment="1">
      <alignment horizontal="center" vertical="center" wrapText="1"/>
    </xf>
    <xf numFmtId="164" fontId="15" fillId="0" borderId="1" xfId="5" applyNumberFormat="1" applyFont="1" applyFill="1" applyBorder="1" applyAlignment="1">
      <alignment horizontal="center" vertical="top" wrapText="1"/>
    </xf>
    <xf numFmtId="1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top" wrapText="1"/>
    </xf>
    <xf numFmtId="164" fontId="15" fillId="0" borderId="13" xfId="5" applyNumberFormat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vertical="top" wrapText="1"/>
    </xf>
    <xf numFmtId="1" fontId="6" fillId="0" borderId="13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vertical="top" wrapText="1"/>
    </xf>
    <xf numFmtId="0" fontId="14" fillId="0" borderId="0" xfId="2" applyFont="1" applyAlignment="1">
      <alignment vertical="top" wrapText="1"/>
    </xf>
    <xf numFmtId="49" fontId="8" fillId="2" borderId="1" xfId="2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0" fontId="16" fillId="2" borderId="13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164" fontId="9" fillId="2" borderId="1" xfId="5" applyNumberFormat="1" applyFont="1" applyFill="1" applyBorder="1" applyAlignment="1">
      <alignment horizontal="center" vertical="center" wrapText="1"/>
    </xf>
    <xf numFmtId="0" fontId="16" fillId="2" borderId="13" xfId="5" applyNumberFormat="1" applyFont="1" applyFill="1" applyBorder="1" applyAlignment="1">
      <alignment horizontal="center" vertical="center" wrapText="1"/>
    </xf>
    <xf numFmtId="164" fontId="15" fillId="2" borderId="13" xfId="5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1" fontId="6" fillId="2" borderId="13" xfId="2" applyNumberFormat="1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6" fillId="2" borderId="1" xfId="5" applyNumberFormat="1" applyFont="1" applyFill="1" applyBorder="1" applyAlignment="1">
      <alignment horizontal="center" vertical="center" wrapText="1"/>
    </xf>
    <xf numFmtId="164" fontId="15" fillId="2" borderId="1" xfId="5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9" fontId="6" fillId="2" borderId="1" xfId="2" applyNumberFormat="1" applyFont="1" applyFill="1" applyBorder="1" applyAlignment="1">
      <alignment horizontal="center" vertical="center" wrapText="1"/>
    </xf>
    <xf numFmtId="2" fontId="14" fillId="2" borderId="1" xfId="2" applyNumberFormat="1" applyFont="1" applyFill="1" applyBorder="1" applyAlignment="1">
      <alignment vertical="center" wrapText="1"/>
    </xf>
    <xf numFmtId="0" fontId="6" fillId="2" borderId="1" xfId="2" applyFont="1" applyFill="1" applyBorder="1"/>
    <xf numFmtId="0" fontId="6" fillId="2" borderId="0" xfId="2" applyFont="1" applyFill="1"/>
    <xf numFmtId="49" fontId="17" fillId="2" borderId="1" xfId="6" applyNumberFormat="1" applyFont="1" applyFill="1" applyBorder="1" applyAlignment="1">
      <alignment vertical="center" wrapText="1"/>
    </xf>
    <xf numFmtId="0" fontId="17" fillId="2" borderId="1" xfId="6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10" fontId="16" fillId="2" borderId="1" xfId="2" applyNumberFormat="1" applyFont="1" applyFill="1" applyBorder="1" applyAlignment="1">
      <alignment horizontal="center" vertical="center" wrapText="1"/>
    </xf>
    <xf numFmtId="0" fontId="6" fillId="2" borderId="13" xfId="2" applyNumberFormat="1" applyFont="1" applyFill="1" applyBorder="1" applyAlignment="1">
      <alignment horizontal="center"/>
    </xf>
    <xf numFmtId="10" fontId="6" fillId="2" borderId="1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/>
    </xf>
    <xf numFmtId="1" fontId="6" fillId="2" borderId="1" xfId="2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49" fontId="8" fillId="2" borderId="1" xfId="6" applyNumberFormat="1" applyFont="1" applyFill="1" applyBorder="1" applyAlignment="1">
      <alignment vertical="center" wrapText="1"/>
    </xf>
    <xf numFmtId="0" fontId="17" fillId="2" borderId="13" xfId="6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49" fontId="18" fillId="2" borderId="1" xfId="2" applyNumberFormat="1" applyFont="1" applyFill="1" applyBorder="1" applyAlignment="1">
      <alignment vertical="center" wrapText="1"/>
    </xf>
    <xf numFmtId="1" fontId="18" fillId="2" borderId="1" xfId="2" applyNumberFormat="1" applyFont="1" applyFill="1" applyBorder="1" applyAlignment="1">
      <alignment horizontal="center" vertical="center" wrapText="1"/>
    </xf>
    <xf numFmtId="1" fontId="18" fillId="2" borderId="13" xfId="2" applyNumberFormat="1" applyFont="1" applyFill="1" applyBorder="1" applyAlignment="1">
      <alignment horizontal="center" vertical="center" wrapText="1"/>
    </xf>
    <xf numFmtId="0" fontId="19" fillId="2" borderId="13" xfId="2" applyNumberFormat="1" applyFont="1" applyFill="1" applyBorder="1" applyAlignment="1">
      <alignment horizontal="center" vertical="center" wrapText="1"/>
    </xf>
    <xf numFmtId="49" fontId="19" fillId="2" borderId="13" xfId="2" applyNumberFormat="1" applyFont="1" applyFill="1" applyBorder="1" applyAlignment="1">
      <alignment horizontal="center" vertical="center" wrapText="1"/>
    </xf>
    <xf numFmtId="0" fontId="19" fillId="2" borderId="1" xfId="2" applyNumberFormat="1" applyFont="1" applyFill="1" applyBorder="1" applyAlignment="1">
      <alignment horizontal="center" vertical="center" wrapText="1"/>
    </xf>
    <xf numFmtId="164" fontId="20" fillId="2" borderId="1" xfId="5" applyNumberFormat="1" applyFont="1" applyFill="1" applyBorder="1" applyAlignment="1">
      <alignment horizontal="center" vertical="center" wrapText="1"/>
    </xf>
    <xf numFmtId="164" fontId="21" fillId="2" borderId="13" xfId="5" applyNumberFormat="1" applyFont="1" applyFill="1" applyBorder="1" applyAlignment="1">
      <alignment horizontal="center" vertical="center" wrapText="1"/>
    </xf>
    <xf numFmtId="1" fontId="22" fillId="2" borderId="13" xfId="2" applyNumberFormat="1" applyFont="1" applyFill="1" applyBorder="1" applyAlignment="1">
      <alignment horizontal="center" vertical="center" wrapText="1"/>
    </xf>
    <xf numFmtId="0" fontId="23" fillId="2" borderId="0" xfId="2" applyFont="1" applyFill="1"/>
    <xf numFmtId="0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49" fontId="8" fillId="0" borderId="1" xfId="2" applyNumberFormat="1" applyFont="1" applyBorder="1" applyAlignment="1">
      <alignment vertical="center" wrapText="1"/>
    </xf>
    <xf numFmtId="1" fontId="8" fillId="0" borderId="1" xfId="2" applyNumberFormat="1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vertical="center" wrapText="1"/>
    </xf>
    <xf numFmtId="164" fontId="14" fillId="0" borderId="1" xfId="2" applyNumberFormat="1" applyFont="1" applyBorder="1"/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49" fontId="9" fillId="0" borderId="0" xfId="2" applyNumberFormat="1" applyFont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49" fontId="9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164" fontId="20" fillId="0" borderId="1" xfId="7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/>
    </xf>
    <xf numFmtId="9" fontId="20" fillId="0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top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8" fillId="0" borderId="1" xfId="8" applyFont="1" applyFill="1" applyBorder="1" applyAlignment="1">
      <alignment horizontal="center" vertical="top" wrapText="1"/>
    </xf>
    <xf numFmtId="0" fontId="11" fillId="0" borderId="1" xfId="8" applyFont="1" applyFill="1" applyBorder="1" applyAlignment="1">
      <alignment horizontal="center" vertical="top" wrapText="1"/>
    </xf>
    <xf numFmtId="0" fontId="8" fillId="0" borderId="1" xfId="9" applyFont="1" applyFill="1" applyBorder="1" applyAlignment="1" applyProtection="1">
      <alignment vertical="top" wrapText="1"/>
    </xf>
    <xf numFmtId="0" fontId="11" fillId="0" borderId="1" xfId="1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27" fillId="0" borderId="0" xfId="0" applyFont="1"/>
    <xf numFmtId="0" fontId="18" fillId="0" borderId="0" xfId="0" applyFont="1" applyAlignment="1">
      <alignment horizontal="right"/>
    </xf>
    <xf numFmtId="0" fontId="7" fillId="2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 wrapText="1"/>
    </xf>
    <xf numFmtId="49" fontId="9" fillId="0" borderId="14" xfId="2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8" fillId="0" borderId="0" xfId="0" applyFont="1"/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Fill="1" applyAlignment="1"/>
    <xf numFmtId="0" fontId="17" fillId="0" borderId="0" xfId="0" applyFont="1" applyAlignment="1">
      <alignment horizontal="right"/>
    </xf>
    <xf numFmtId="0" fontId="34" fillId="0" borderId="0" xfId="11" applyFont="1" applyFill="1" applyAlignment="1">
      <alignment horizontal="center" vertical="top" wrapText="1"/>
    </xf>
    <xf numFmtId="0" fontId="35" fillId="0" borderId="0" xfId="11" applyFont="1" applyFill="1" applyAlignment="1">
      <alignment horizontal="center" vertical="top" wrapText="1"/>
    </xf>
    <xf numFmtId="0" fontId="17" fillId="0" borderId="2" xfId="11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horizontal="center" vertical="center" wrapText="1"/>
    </xf>
    <xf numFmtId="0" fontId="17" fillId="0" borderId="2" xfId="11" applyFont="1" applyFill="1" applyBorder="1" applyAlignment="1">
      <alignment horizontal="center" vertical="center" textRotation="90"/>
    </xf>
    <xf numFmtId="0" fontId="17" fillId="0" borderId="3" xfId="11" applyFont="1" applyFill="1" applyBorder="1" applyAlignment="1">
      <alignment horizontal="center" vertical="center"/>
    </xf>
    <xf numFmtId="0" fontId="17" fillId="0" borderId="4" xfId="11" applyFont="1" applyFill="1" applyBorder="1" applyAlignment="1">
      <alignment horizontal="center" vertical="center"/>
    </xf>
    <xf numFmtId="0" fontId="17" fillId="0" borderId="5" xfId="1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6" xfId="11" applyFont="1" applyFill="1" applyBorder="1" applyAlignment="1">
      <alignment horizontal="center" vertical="center"/>
    </xf>
    <xf numFmtId="0" fontId="17" fillId="0" borderId="6" xfId="11" applyFont="1" applyFill="1" applyBorder="1" applyAlignment="1">
      <alignment horizontal="center" vertical="center" wrapText="1"/>
    </xf>
    <xf numFmtId="0" fontId="17" fillId="0" borderId="6" xfId="11" applyFont="1" applyFill="1" applyBorder="1" applyAlignment="1">
      <alignment horizontal="center" vertical="center" textRotation="90"/>
    </xf>
    <xf numFmtId="0" fontId="17" fillId="0" borderId="1" xfId="11" applyFont="1" applyFill="1" applyBorder="1" applyAlignment="1">
      <alignment horizontal="center" vertical="center" textRotation="90" wrapText="1"/>
    </xf>
    <xf numFmtId="0" fontId="8" fillId="0" borderId="1" xfId="8" applyFont="1" applyFill="1" applyBorder="1" applyAlignment="1">
      <alignment horizontal="center" vertical="center" textRotation="90" wrapText="1"/>
    </xf>
    <xf numFmtId="0" fontId="8" fillId="0" borderId="2" xfId="8" applyFont="1" applyFill="1" applyBorder="1" applyAlignment="1">
      <alignment horizontal="center" vertical="center" textRotation="90" wrapText="1"/>
    </xf>
    <xf numFmtId="0" fontId="35" fillId="0" borderId="1" xfId="11" applyFont="1" applyFill="1" applyBorder="1" applyAlignment="1">
      <alignment horizontal="center" vertical="center" textRotation="90" wrapText="1"/>
    </xf>
    <xf numFmtId="0" fontId="36" fillId="0" borderId="1" xfId="11" applyFont="1" applyFill="1" applyBorder="1" applyAlignment="1">
      <alignment horizontal="center" vertical="center" textRotation="90" wrapText="1"/>
    </xf>
    <xf numFmtId="0" fontId="17" fillId="0" borderId="2" xfId="11" applyFont="1" applyFill="1" applyBorder="1" applyAlignment="1">
      <alignment horizontal="center" vertical="center" textRotation="90" wrapText="1"/>
    </xf>
    <xf numFmtId="0" fontId="35" fillId="0" borderId="7" xfId="11" applyFont="1" applyFill="1" applyBorder="1" applyAlignment="1">
      <alignment horizontal="center"/>
    </xf>
    <xf numFmtId="0" fontId="35" fillId="0" borderId="15" xfId="11" applyFont="1" applyFill="1" applyBorder="1" applyAlignment="1">
      <alignment horizontal="center"/>
    </xf>
    <xf numFmtId="0" fontId="35" fillId="0" borderId="8" xfId="11" applyFont="1" applyFill="1" applyBorder="1" applyAlignment="1">
      <alignment horizontal="center"/>
    </xf>
    <xf numFmtId="0" fontId="35" fillId="0" borderId="2" xfId="11" applyFont="1" applyFill="1" applyBorder="1" applyAlignment="1">
      <alignment horizontal="center" vertical="center" textRotation="90" wrapText="1"/>
    </xf>
    <xf numFmtId="0" fontId="8" fillId="0" borderId="6" xfId="8" applyFont="1" applyFill="1" applyBorder="1" applyAlignment="1">
      <alignment horizontal="center" vertical="center" textRotation="90" wrapText="1"/>
    </xf>
    <xf numFmtId="0" fontId="17" fillId="0" borderId="6" xfId="11" applyFont="1" applyFill="1" applyBorder="1" applyAlignment="1">
      <alignment horizontal="center" vertical="center" textRotation="90" wrapText="1"/>
    </xf>
    <xf numFmtId="0" fontId="35" fillId="0" borderId="6" xfId="11" applyFont="1" applyFill="1" applyBorder="1" applyAlignment="1">
      <alignment horizontal="center" vertical="center" textRotation="90" wrapText="1"/>
    </xf>
    <xf numFmtId="0" fontId="17" fillId="0" borderId="13" xfId="11" applyFont="1" applyFill="1" applyBorder="1" applyAlignment="1">
      <alignment horizontal="center" vertical="center"/>
    </xf>
    <xf numFmtId="0" fontId="17" fillId="0" borderId="13" xfId="11" applyFont="1" applyFill="1" applyBorder="1" applyAlignment="1">
      <alignment horizontal="center" vertical="center" wrapText="1"/>
    </xf>
    <xf numFmtId="0" fontId="17" fillId="0" borderId="13" xfId="11" applyFont="1" applyFill="1" applyBorder="1" applyAlignment="1">
      <alignment horizontal="center" vertical="center" textRotation="90"/>
    </xf>
    <xf numFmtId="0" fontId="8" fillId="0" borderId="13" xfId="8" applyFont="1" applyFill="1" applyBorder="1" applyAlignment="1">
      <alignment horizontal="center" vertical="center" textRotation="90" wrapText="1"/>
    </xf>
    <xf numFmtId="0" fontId="17" fillId="0" borderId="13" xfId="11" applyFont="1" applyFill="1" applyBorder="1" applyAlignment="1">
      <alignment horizontal="center" vertical="center" textRotation="90" wrapText="1"/>
    </xf>
    <xf numFmtId="0" fontId="35" fillId="0" borderId="1" xfId="11" applyFont="1" applyFill="1" applyBorder="1" applyAlignment="1">
      <alignment horizontal="center" vertical="center" textRotation="90" wrapText="1"/>
    </xf>
    <xf numFmtId="0" fontId="17" fillId="0" borderId="1" xfId="11" applyFont="1" applyFill="1" applyBorder="1" applyAlignment="1">
      <alignment horizontal="center" vertical="center" textRotation="90" wrapText="1"/>
    </xf>
    <xf numFmtId="0" fontId="35" fillId="0" borderId="13" xfId="11" applyFont="1" applyFill="1" applyBorder="1" applyAlignment="1">
      <alignment horizontal="center" vertical="center" textRotation="90" wrapText="1"/>
    </xf>
    <xf numFmtId="0" fontId="17" fillId="0" borderId="1" xfId="11" applyFont="1" applyFill="1" applyBorder="1" applyAlignment="1">
      <alignment horizontal="center" vertical="top"/>
    </xf>
    <xf numFmtId="0" fontId="35" fillId="0" borderId="1" xfId="11" applyFont="1" applyFill="1" applyBorder="1" applyAlignment="1">
      <alignment horizontal="center"/>
    </xf>
    <xf numFmtId="0" fontId="35" fillId="0" borderId="1" xfId="11" applyFont="1" applyFill="1" applyBorder="1" applyAlignment="1">
      <alignment horizontal="center" vertical="top"/>
    </xf>
    <xf numFmtId="1" fontId="9" fillId="0" borderId="1" xfId="11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1" fontId="8" fillId="0" borderId="13" xfId="2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9" fillId="0" borderId="1" xfId="11" applyFont="1" applyFill="1" applyBorder="1" applyAlignment="1">
      <alignment horizontal="center" vertical="top"/>
    </xf>
    <xf numFmtId="0" fontId="17" fillId="0" borderId="1" xfId="0" applyFont="1" applyBorder="1" applyAlignment="1"/>
    <xf numFmtId="164" fontId="9" fillId="0" borderId="1" xfId="11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1" fontId="18" fillId="0" borderId="13" xfId="2" applyNumberFormat="1" applyFont="1" applyFill="1" applyBorder="1" applyAlignment="1">
      <alignment horizontal="center" vertical="center" wrapText="1"/>
    </xf>
    <xf numFmtId="0" fontId="18" fillId="0" borderId="0" xfId="12" applyFont="1" applyFill="1"/>
    <xf numFmtId="0" fontId="18" fillId="0" borderId="0" xfId="12" applyFont="1"/>
    <xf numFmtId="10" fontId="18" fillId="0" borderId="0" xfId="12" applyNumberFormat="1" applyFont="1"/>
    <xf numFmtId="0" fontId="18" fillId="0" borderId="0" xfId="12" applyFont="1" applyFill="1" applyAlignment="1">
      <alignment horizontal="center" vertical="top"/>
    </xf>
    <xf numFmtId="0" fontId="7" fillId="2" borderId="0" xfId="2" applyFont="1" applyFill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38" fillId="0" borderId="0" xfId="2" applyFont="1" applyBorder="1" applyAlignment="1">
      <alignment horizontal="center" vertical="top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textRotation="90" wrapText="1"/>
    </xf>
    <xf numFmtId="0" fontId="18" fillId="0" borderId="7" xfId="12" applyFont="1" applyBorder="1" applyAlignment="1">
      <alignment horizontal="center" vertical="center"/>
    </xf>
    <xf numFmtId="0" fontId="18" fillId="0" borderId="8" xfId="12" applyFont="1" applyBorder="1" applyAlignment="1">
      <alignment horizontal="center" vertical="center"/>
    </xf>
    <xf numFmtId="10" fontId="18" fillId="0" borderId="3" xfId="12" applyNumberFormat="1" applyFont="1" applyBorder="1" applyAlignment="1">
      <alignment horizontal="center" vertical="center"/>
    </xf>
    <xf numFmtId="10" fontId="18" fillId="0" borderId="4" xfId="12" applyNumberFormat="1" applyFont="1" applyBorder="1" applyAlignment="1">
      <alignment horizontal="center" vertical="center"/>
    </xf>
    <xf numFmtId="10" fontId="18" fillId="0" borderId="5" xfId="12" applyNumberFormat="1" applyFont="1" applyBorder="1" applyAlignment="1">
      <alignment horizontal="center" vertical="center"/>
    </xf>
    <xf numFmtId="0" fontId="18" fillId="0" borderId="7" xfId="12" applyFont="1" applyBorder="1" applyAlignment="1">
      <alignment horizontal="center" vertical="center" wrapText="1"/>
    </xf>
    <xf numFmtId="0" fontId="18" fillId="0" borderId="8" xfId="1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8" fillId="0" borderId="9" xfId="12" applyFont="1" applyBorder="1" applyAlignment="1">
      <alignment horizontal="center" vertical="center"/>
    </xf>
    <xf numFmtId="0" fontId="18" fillId="0" borderId="10" xfId="12" applyFont="1" applyBorder="1" applyAlignment="1">
      <alignment horizontal="center" vertical="center"/>
    </xf>
    <xf numFmtId="49" fontId="18" fillId="0" borderId="7" xfId="12" applyNumberFormat="1" applyFont="1" applyBorder="1" applyAlignment="1">
      <alignment horizontal="center" vertical="center" wrapText="1"/>
    </xf>
    <xf numFmtId="49" fontId="18" fillId="0" borderId="8" xfId="12" applyNumberFormat="1" applyFont="1" applyBorder="1" applyAlignment="1">
      <alignment horizontal="center" vertical="center" wrapText="1"/>
    </xf>
    <xf numFmtId="0" fontId="18" fillId="0" borderId="9" xfId="12" applyFont="1" applyBorder="1" applyAlignment="1">
      <alignment horizontal="center" vertical="center" wrapText="1"/>
    </xf>
    <xf numFmtId="0" fontId="18" fillId="0" borderId="10" xfId="1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8" fillId="0" borderId="11" xfId="12" applyFont="1" applyBorder="1" applyAlignment="1">
      <alignment horizontal="center" vertical="center"/>
    </xf>
    <xf numFmtId="0" fontId="18" fillId="0" borderId="12" xfId="12" applyFont="1" applyBorder="1" applyAlignment="1">
      <alignment horizontal="center" vertical="center"/>
    </xf>
    <xf numFmtId="49" fontId="18" fillId="0" borderId="11" xfId="12" applyNumberFormat="1" applyFont="1" applyBorder="1" applyAlignment="1">
      <alignment horizontal="center" vertical="center" wrapText="1"/>
    </xf>
    <xf numFmtId="49" fontId="18" fillId="0" borderId="12" xfId="12" applyNumberFormat="1" applyFont="1" applyBorder="1" applyAlignment="1">
      <alignment horizontal="center" vertical="center" wrapText="1"/>
    </xf>
    <xf numFmtId="0" fontId="18" fillId="0" borderId="11" xfId="12" applyFont="1" applyBorder="1" applyAlignment="1">
      <alignment horizontal="center" vertical="center" wrapText="1"/>
    </xf>
    <xf numFmtId="0" fontId="18" fillId="0" borderId="12" xfId="1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49" fontId="8" fillId="0" borderId="13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textRotation="90" wrapText="1"/>
    </xf>
    <xf numFmtId="0" fontId="8" fillId="0" borderId="1" xfId="2" applyNumberFormat="1" applyFont="1" applyBorder="1" applyAlignment="1">
      <alignment horizontal="center" vertical="center" wrapText="1"/>
    </xf>
    <xf numFmtId="10" fontId="8" fillId="0" borderId="1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18" fillId="0" borderId="0" xfId="12" applyFont="1" applyAlignment="1">
      <alignment horizontal="center" vertical="top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left" vertical="top" wrapText="1"/>
    </xf>
    <xf numFmtId="1" fontId="13" fillId="0" borderId="1" xfId="2" applyNumberFormat="1" applyFont="1" applyBorder="1" applyAlignment="1">
      <alignment horizontal="center" vertical="top" wrapText="1"/>
    </xf>
    <xf numFmtId="164" fontId="9" fillId="0" borderId="1" xfId="14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top" wrapText="1"/>
    </xf>
    <xf numFmtId="0" fontId="18" fillId="0" borderId="1" xfId="12" applyFont="1" applyBorder="1"/>
    <xf numFmtId="49" fontId="8" fillId="0" borderId="1" xfId="2" applyNumberFormat="1" applyFont="1" applyBorder="1" applyAlignment="1">
      <alignment horizontal="center" vertical="center" wrapText="1"/>
    </xf>
    <xf numFmtId="0" fontId="8" fillId="0" borderId="13" xfId="5" applyNumberFormat="1" applyFont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0" fontId="18" fillId="0" borderId="1" xfId="12" applyFont="1" applyFill="1" applyBorder="1" applyAlignment="1">
      <alignment horizontal="center" vertical="center"/>
    </xf>
    <xf numFmtId="49" fontId="8" fillId="0" borderId="13" xfId="2" applyNumberFormat="1" applyFont="1" applyFill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1" fontId="9" fillId="0" borderId="13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1" fontId="18" fillId="0" borderId="1" xfId="1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/>
    </xf>
    <xf numFmtId="0" fontId="18" fillId="0" borderId="1" xfId="12" applyFont="1" applyBorder="1" applyAlignment="1">
      <alignment vertical="center"/>
    </xf>
    <xf numFmtId="49" fontId="8" fillId="0" borderId="1" xfId="2" applyNumberFormat="1" applyFont="1" applyBorder="1" applyAlignment="1">
      <alignment horizontal="center" vertical="top" wrapText="1"/>
    </xf>
    <xf numFmtId="0" fontId="8" fillId="0" borderId="1" xfId="5" applyNumberFormat="1" applyFont="1" applyBorder="1" applyAlignment="1">
      <alignment horizontal="center" vertical="top" wrapText="1"/>
    </xf>
    <xf numFmtId="0" fontId="18" fillId="0" borderId="1" xfId="12" applyFont="1" applyFill="1" applyBorder="1" applyAlignment="1">
      <alignment horizontal="center" vertical="top"/>
    </xf>
    <xf numFmtId="49" fontId="8" fillId="0" borderId="1" xfId="2" applyNumberFormat="1" applyFont="1" applyFill="1" applyBorder="1" applyAlignment="1">
      <alignment horizontal="center" vertical="top" wrapText="1"/>
    </xf>
    <xf numFmtId="1" fontId="9" fillId="0" borderId="1" xfId="2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38" fillId="0" borderId="1" xfId="2" applyNumberFormat="1" applyFont="1" applyBorder="1" applyAlignment="1">
      <alignment horizontal="center" vertical="center" wrapText="1"/>
    </xf>
    <xf numFmtId="0" fontId="39" fillId="0" borderId="1" xfId="4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8" fillId="0" borderId="0" xfId="15" applyFont="1" applyAlignment="1">
      <alignment vertical="top" wrapText="1"/>
    </xf>
    <xf numFmtId="0" fontId="6" fillId="0" borderId="0" xfId="15" applyFont="1" applyAlignment="1">
      <alignment horizontal="center"/>
    </xf>
    <xf numFmtId="0" fontId="15" fillId="0" borderId="0" xfId="15" applyFont="1" applyAlignment="1">
      <alignment horizontal="center"/>
    </xf>
    <xf numFmtId="0" fontId="8" fillId="0" borderId="0" xfId="15" applyFont="1" applyAlignment="1">
      <alignment vertical="center"/>
    </xf>
    <xf numFmtId="0" fontId="8" fillId="0" borderId="0" xfId="15" applyFont="1" applyAlignment="1"/>
    <xf numFmtId="0" fontId="6" fillId="0" borderId="0" xfId="15" applyFont="1"/>
    <xf numFmtId="0" fontId="8" fillId="0" borderId="1" xfId="15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textRotation="1" wrapText="1"/>
    </xf>
    <xf numFmtId="0" fontId="8" fillId="0" borderId="1" xfId="2" applyFont="1" applyBorder="1" applyAlignment="1">
      <alignment horizontal="center" vertical="center" wrapText="1"/>
    </xf>
    <xf numFmtId="0" fontId="6" fillId="0" borderId="0" xfId="15" applyFont="1" applyAlignment="1">
      <alignment horizontal="right"/>
    </xf>
    <xf numFmtId="0" fontId="11" fillId="0" borderId="1" xfId="15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15" applyFont="1" applyBorder="1" applyAlignment="1">
      <alignment horizontal="center" vertical="center"/>
    </xf>
    <xf numFmtId="0" fontId="9" fillId="0" borderId="1" xfId="15" applyFont="1" applyFill="1" applyBorder="1" applyAlignment="1">
      <alignment horizontal="center" vertical="center"/>
    </xf>
    <xf numFmtId="0" fontId="15" fillId="0" borderId="1" xfId="15" applyFont="1" applyBorder="1"/>
    <xf numFmtId="0" fontId="15" fillId="0" borderId="0" xfId="15" applyFont="1"/>
    <xf numFmtId="49" fontId="13" fillId="0" borderId="3" xfId="2" applyNumberFormat="1" applyFont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center" wrapText="1"/>
    </xf>
    <xf numFmtId="49" fontId="13" fillId="0" borderId="5" xfId="2" applyNumberFormat="1" applyFont="1" applyBorder="1" applyAlignment="1">
      <alignment horizontal="center" vertical="center" wrapText="1"/>
    </xf>
    <xf numFmtId="49" fontId="13" fillId="0" borderId="13" xfId="2" applyNumberFormat="1" applyFont="1" applyBorder="1" applyAlignment="1">
      <alignment horizontal="left" vertical="center" wrapText="1"/>
    </xf>
    <xf numFmtId="0" fontId="8" fillId="0" borderId="1" xfId="15" applyFont="1" applyBorder="1" applyAlignment="1">
      <alignment vertical="top" wrapText="1"/>
    </xf>
    <xf numFmtId="0" fontId="9" fillId="0" borderId="13" xfId="15" applyFont="1" applyFill="1" applyBorder="1" applyAlignment="1">
      <alignment horizontal="center"/>
    </xf>
    <xf numFmtId="0" fontId="8" fillId="0" borderId="13" xfId="15" applyFont="1" applyBorder="1" applyAlignment="1">
      <alignment horizontal="center"/>
    </xf>
    <xf numFmtId="0" fontId="9" fillId="0" borderId="13" xfId="15" applyFont="1" applyBorder="1" applyAlignment="1">
      <alignment horizontal="center"/>
    </xf>
    <xf numFmtId="0" fontId="9" fillId="0" borderId="13" xfId="2" applyFont="1" applyBorder="1" applyAlignment="1">
      <alignment vertical="center" textRotation="90" wrapText="1"/>
    </xf>
    <xf numFmtId="0" fontId="8" fillId="0" borderId="13" xfId="15" applyFont="1" applyBorder="1" applyAlignment="1">
      <alignment horizontal="center" vertical="top"/>
    </xf>
    <xf numFmtId="0" fontId="6" fillId="0" borderId="1" xfId="15" applyFont="1" applyBorder="1"/>
    <xf numFmtId="0" fontId="8" fillId="0" borderId="1" xfId="15" applyFont="1" applyBorder="1" applyAlignment="1">
      <alignment horizontal="center"/>
    </xf>
    <xf numFmtId="0" fontId="9" fillId="0" borderId="1" xfId="15" applyFont="1" applyBorder="1" applyAlignment="1">
      <alignment vertical="top" wrapText="1"/>
    </xf>
    <xf numFmtId="0" fontId="9" fillId="0" borderId="1" xfId="15" applyFont="1" applyFill="1" applyBorder="1" applyAlignment="1">
      <alignment horizontal="center"/>
    </xf>
    <xf numFmtId="0" fontId="9" fillId="0" borderId="1" xfId="15" applyFont="1" applyBorder="1" applyAlignment="1">
      <alignment horizontal="center"/>
    </xf>
    <xf numFmtId="0" fontId="13" fillId="0" borderId="3" xfId="15" applyFont="1" applyBorder="1" applyAlignment="1">
      <alignment horizontal="center" vertical="top" wrapText="1"/>
    </xf>
    <xf numFmtId="0" fontId="13" fillId="0" borderId="4" xfId="15" applyFont="1" applyBorder="1" applyAlignment="1">
      <alignment horizontal="center" vertical="top" wrapText="1"/>
    </xf>
    <xf numFmtId="0" fontId="13" fillId="0" borderId="5" xfId="15" applyFont="1" applyBorder="1" applyAlignment="1">
      <alignment horizontal="center" vertical="top" wrapText="1"/>
    </xf>
    <xf numFmtId="0" fontId="18" fillId="0" borderId="1" xfId="12" applyFont="1" applyBorder="1" applyAlignment="1" applyProtection="1">
      <alignment vertical="center" wrapText="1"/>
      <protection locked="0"/>
    </xf>
    <xf numFmtId="0" fontId="9" fillId="0" borderId="13" xfId="15" applyFont="1" applyFill="1" applyBorder="1" applyAlignment="1">
      <alignment horizontal="center" vertical="center"/>
    </xf>
    <xf numFmtId="0" fontId="8" fillId="0" borderId="1" xfId="15" applyFont="1" applyBorder="1" applyAlignment="1">
      <alignment horizontal="center" vertical="center"/>
    </xf>
    <xf numFmtId="0" fontId="9" fillId="0" borderId="13" xfId="15" applyFont="1" applyBorder="1" applyAlignment="1">
      <alignment horizontal="center" vertical="center"/>
    </xf>
    <xf numFmtId="0" fontId="6" fillId="0" borderId="1" xfId="15" applyFont="1" applyBorder="1" applyAlignment="1">
      <alignment horizontal="center" vertical="center"/>
    </xf>
    <xf numFmtId="0" fontId="8" fillId="0" borderId="1" xfId="15" applyFont="1" applyBorder="1" applyAlignment="1">
      <alignment vertical="center" wrapText="1"/>
    </xf>
    <xf numFmtId="0" fontId="6" fillId="0" borderId="1" xfId="15" applyFont="1" applyBorder="1" applyAlignment="1">
      <alignment vertical="center"/>
    </xf>
    <xf numFmtId="0" fontId="6" fillId="0" borderId="0" xfId="15" applyFont="1" applyAlignment="1">
      <alignment vertical="center"/>
    </xf>
    <xf numFmtId="0" fontId="15" fillId="0" borderId="1" xfId="15" applyFont="1" applyBorder="1" applyAlignment="1">
      <alignment horizontal="center" vertical="center"/>
    </xf>
    <xf numFmtId="0" fontId="6" fillId="0" borderId="1" xfId="15" applyFont="1" applyBorder="1" applyAlignment="1">
      <alignment horizontal="center"/>
    </xf>
    <xf numFmtId="0" fontId="15" fillId="0" borderId="1" xfId="15" applyFont="1" applyBorder="1" applyAlignment="1">
      <alignment horizontal="center"/>
    </xf>
    <xf numFmtId="0" fontId="6" fillId="0" borderId="0" xfId="15" applyFont="1" applyAlignment="1">
      <alignment vertical="top" wrapText="1"/>
    </xf>
    <xf numFmtId="0" fontId="40" fillId="0" borderId="0" xfId="12" applyFont="1" applyAlignment="1">
      <alignment horizontal="left"/>
    </xf>
    <xf numFmtId="0" fontId="1" fillId="0" borderId="0" xfId="12"/>
    <xf numFmtId="0" fontId="41" fillId="0" borderId="0" xfId="12" applyFont="1" applyAlignment="1">
      <alignment horizontal="right"/>
    </xf>
    <xf numFmtId="0" fontId="43" fillId="0" borderId="0" xfId="3" applyFont="1" applyAlignment="1">
      <alignment vertical="center" wrapText="1"/>
    </xf>
    <xf numFmtId="49" fontId="8" fillId="0" borderId="0" xfId="2" applyNumberFormat="1" applyFont="1" applyAlignment="1">
      <alignment horizontal="left" vertical="top"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44" fillId="0" borderId="0" xfId="12" applyFont="1"/>
    <xf numFmtId="49" fontId="8" fillId="0" borderId="14" xfId="2" applyNumberFormat="1" applyFont="1" applyBorder="1" applyAlignment="1">
      <alignment horizontal="left" vertical="top" wrapText="1"/>
    </xf>
    <xf numFmtId="0" fontId="18" fillId="0" borderId="1" xfId="12" applyFont="1" applyBorder="1" applyAlignment="1">
      <alignment horizontal="center" vertical="center" wrapText="1"/>
    </xf>
    <xf numFmtId="0" fontId="16" fillId="0" borderId="13" xfId="2" applyNumberFormat="1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vertical="center" wrapText="1"/>
    </xf>
    <xf numFmtId="49" fontId="8" fillId="0" borderId="1" xfId="2" applyNumberFormat="1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1" fillId="0" borderId="0" xfId="0" applyFont="1"/>
    <xf numFmtId="0" fontId="40" fillId="0" borderId="0" xfId="0" applyFont="1" applyAlignment="1">
      <alignment horizontal="right" vertical="top"/>
    </xf>
    <xf numFmtId="49" fontId="7" fillId="2" borderId="0" xfId="3" applyNumberFormat="1" applyFont="1" applyFill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18" fillId="0" borderId="1" xfId="12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0" xfId="0" applyFont="1" applyFill="1"/>
    <xf numFmtId="0" fontId="18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0" xfId="0" applyFont="1" applyFill="1"/>
    <xf numFmtId="0" fontId="41" fillId="2" borderId="1" xfId="0" applyFont="1" applyFill="1" applyBorder="1"/>
    <xf numFmtId="1" fontId="45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0" fontId="46" fillId="2" borderId="0" xfId="0" applyFont="1" applyFill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7" fillId="0" borderId="0" xfId="16"/>
    <xf numFmtId="0" fontId="48" fillId="0" borderId="0" xfId="16" applyFont="1"/>
    <xf numFmtId="0" fontId="49" fillId="2" borderId="0" xfId="16" applyFont="1" applyFill="1" applyAlignment="1">
      <alignment horizontal="center" vertical="center" wrapText="1"/>
    </xf>
    <xf numFmtId="0" fontId="18" fillId="0" borderId="2" xfId="16" applyFont="1" applyBorder="1" applyAlignment="1">
      <alignment horizontal="center" vertical="center" wrapText="1"/>
    </xf>
    <xf numFmtId="0" fontId="18" fillId="0" borderId="7" xfId="16" applyFont="1" applyBorder="1" applyAlignment="1">
      <alignment horizontal="center" vertical="center" wrapText="1"/>
    </xf>
    <xf numFmtId="0" fontId="18" fillId="0" borderId="8" xfId="16" applyFont="1" applyBorder="1" applyAlignment="1">
      <alignment horizontal="center" vertical="center" wrapText="1"/>
    </xf>
    <xf numFmtId="0" fontId="44" fillId="0" borderId="0" xfId="16" applyFont="1"/>
    <xf numFmtId="0" fontId="18" fillId="0" borderId="6" xfId="16" applyFont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textRotation="90" wrapText="1"/>
    </xf>
    <xf numFmtId="0" fontId="8" fillId="0" borderId="1" xfId="2" applyNumberFormat="1" applyFont="1" applyFill="1" applyBorder="1" applyAlignment="1">
      <alignment horizontal="center" vertical="center" textRotation="90" wrapText="1"/>
    </xf>
    <xf numFmtId="0" fontId="18" fillId="0" borderId="9" xfId="16" applyFont="1" applyBorder="1" applyAlignment="1">
      <alignment horizontal="center" vertical="center" wrapText="1"/>
    </xf>
    <xf numFmtId="0" fontId="18" fillId="0" borderId="10" xfId="16" applyFont="1" applyBorder="1" applyAlignment="1">
      <alignment horizontal="center" vertical="center" wrapText="1"/>
    </xf>
    <xf numFmtId="0" fontId="18" fillId="0" borderId="11" xfId="16" applyFont="1" applyBorder="1" applyAlignment="1">
      <alignment horizontal="center" vertical="center" wrapText="1"/>
    </xf>
    <xf numFmtId="0" fontId="18" fillId="0" borderId="12" xfId="16" applyFont="1" applyBorder="1" applyAlignment="1">
      <alignment horizontal="center" vertical="center" wrapText="1"/>
    </xf>
    <xf numFmtId="0" fontId="18" fillId="0" borderId="13" xfId="16" applyFont="1" applyBorder="1" applyAlignment="1">
      <alignment horizontal="center" vertical="center" wrapText="1"/>
    </xf>
    <xf numFmtId="49" fontId="8" fillId="3" borderId="13" xfId="2" applyNumberFormat="1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0" fontId="18" fillId="0" borderId="1" xfId="16" applyFont="1" applyBorder="1" applyAlignment="1">
      <alignment horizontal="center" vertical="center"/>
    </xf>
    <xf numFmtId="0" fontId="25" fillId="0" borderId="1" xfId="16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44" fillId="0" borderId="1" xfId="16" applyFont="1" applyBorder="1"/>
    <xf numFmtId="9" fontId="44" fillId="0" borderId="1" xfId="16" applyNumberFormat="1" applyFont="1" applyBorder="1"/>
    <xf numFmtId="49" fontId="44" fillId="0" borderId="1" xfId="16" applyNumberFormat="1" applyFont="1" applyBorder="1" applyAlignment="1">
      <alignment horizontal="right" vertical="center"/>
    </xf>
    <xf numFmtId="49" fontId="44" fillId="0" borderId="1" xfId="16" applyNumberFormat="1" applyFont="1" applyBorder="1" applyAlignment="1">
      <alignment horizontal="right"/>
    </xf>
    <xf numFmtId="49" fontId="17" fillId="0" borderId="1" xfId="17" applyNumberFormat="1" applyFont="1" applyBorder="1" applyAlignment="1">
      <alignment vertical="center" wrapText="1"/>
    </xf>
    <xf numFmtId="0" fontId="47" fillId="0" borderId="1" xfId="16" applyBorder="1"/>
    <xf numFmtId="0" fontId="50" fillId="2" borderId="0" xfId="16" applyFont="1" applyFill="1" applyBorder="1" applyAlignment="1">
      <alignment horizontal="center" vertical="center" wrapText="1"/>
    </xf>
    <xf numFmtId="0" fontId="50" fillId="2" borderId="0" xfId="16" applyFont="1" applyFill="1" applyBorder="1" applyAlignment="1">
      <alignment horizontal="center" vertical="center" wrapText="1"/>
    </xf>
    <xf numFmtId="9" fontId="44" fillId="0" borderId="1" xfId="1" applyFont="1" applyBorder="1"/>
    <xf numFmtId="49" fontId="47" fillId="0" borderId="1" xfId="16" applyNumberFormat="1" applyBorder="1" applyAlignment="1">
      <alignment horizontal="right"/>
    </xf>
    <xf numFmtId="49" fontId="44" fillId="0" borderId="1" xfId="16" applyNumberFormat="1" applyFont="1" applyFill="1" applyBorder="1" applyAlignment="1">
      <alignment horizontal="right"/>
    </xf>
    <xf numFmtId="49" fontId="17" fillId="0" borderId="1" xfId="17" applyNumberFormat="1" applyFont="1" applyFill="1" applyBorder="1" applyAlignment="1">
      <alignment vertical="center" wrapText="1"/>
    </xf>
    <xf numFmtId="0" fontId="50" fillId="0" borderId="0" xfId="16" applyFont="1" applyBorder="1" applyAlignment="1">
      <alignment horizontal="center" vertical="center" wrapText="1"/>
    </xf>
    <xf numFmtId="0" fontId="50" fillId="0" borderId="0" xfId="16" applyFont="1" applyBorder="1" applyAlignment="1">
      <alignment horizontal="center" vertical="center" wrapText="1"/>
    </xf>
    <xf numFmtId="0" fontId="18" fillId="0" borderId="1" xfId="16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10" fontId="7" fillId="0" borderId="1" xfId="2" applyNumberFormat="1" applyFont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vertical="center" wrapText="1"/>
    </xf>
    <xf numFmtId="9" fontId="44" fillId="0" borderId="1" xfId="16" applyNumberFormat="1" applyFont="1" applyBorder="1" applyAlignment="1">
      <alignment horizontal="center" vertical="center"/>
    </xf>
    <xf numFmtId="9" fontId="8" fillId="0" borderId="1" xfId="2" applyNumberFormat="1" applyFont="1" applyBorder="1" applyAlignment="1">
      <alignment horizontal="center" vertical="center" wrapText="1"/>
    </xf>
    <xf numFmtId="1" fontId="44" fillId="0" borderId="1" xfId="16" applyNumberFormat="1" applyFont="1" applyBorder="1" applyAlignment="1">
      <alignment horizontal="center" vertical="center"/>
    </xf>
    <xf numFmtId="0" fontId="44" fillId="0" borderId="1" xfId="16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" fontId="44" fillId="0" borderId="1" xfId="16" applyNumberFormat="1" applyFont="1" applyFill="1" applyBorder="1" applyAlignment="1">
      <alignment horizontal="center" vertical="center"/>
    </xf>
    <xf numFmtId="0" fontId="44" fillId="0" borderId="1" xfId="16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 vertical="center" wrapText="1"/>
    </xf>
    <xf numFmtId="9" fontId="8" fillId="0" borderId="1" xfId="2" applyNumberFormat="1" applyFont="1" applyFill="1" applyBorder="1" applyAlignment="1">
      <alignment horizontal="center" vertical="center" wrapText="1"/>
    </xf>
  </cellXfs>
  <cellStyles count="18">
    <cellStyle name="Гиперссылка" xfId="9" builtinId="8"/>
    <cellStyle name="Обычный" xfId="0" builtinId="0"/>
    <cellStyle name="Обычный 3 2" xfId="12"/>
    <cellStyle name="Обычный 4" xfId="8"/>
    <cellStyle name="Обычный 5" xfId="6"/>
    <cellStyle name="Обычный 5 2 2" xfId="17"/>
    <cellStyle name="Обычный 6" xfId="16"/>
    <cellStyle name="Обычный_Лист4" xfId="4"/>
    <cellStyle name="Обычный_Лист4 2 2" xfId="13"/>
    <cellStyle name="Обычный_Общий по фак. на 8.11.2010" xfId="2"/>
    <cellStyle name="Обычный_Отчет на 03.11.2011г. ректору" xfId="3"/>
    <cellStyle name="Обычный_ОТЧЕТ на 29.06.11г." xfId="10"/>
    <cellStyle name="Обычный_СПО 2011" xfId="11"/>
    <cellStyle name="Обычный_целевики 2011г." xfId="15"/>
    <cellStyle name="Процентный" xfId="1" builtinId="5"/>
    <cellStyle name="Процентный 2" xfId="5"/>
    <cellStyle name="Процентный 3" xfId="7"/>
    <cellStyle name="Процентный 4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opLeftCell="A13" workbookViewId="0">
      <selection activeCell="B12" sqref="B12"/>
    </sheetView>
  </sheetViews>
  <sheetFormatPr defaultRowHeight="12.75" x14ac:dyDescent="0.2"/>
  <cols>
    <col min="1" max="1" width="21.42578125" style="6" customWidth="1"/>
    <col min="2" max="2" width="5.28515625" style="6" customWidth="1"/>
    <col min="3" max="5" width="5.28515625" style="2" customWidth="1"/>
    <col min="6" max="6" width="5.28515625" style="3" customWidth="1"/>
    <col min="7" max="7" width="5.28515625" style="4" customWidth="1"/>
    <col min="8" max="8" width="6.7109375" style="5" customWidth="1"/>
    <col min="9" max="9" width="5.28515625" style="4" customWidth="1"/>
    <col min="10" max="10" width="6.42578125" style="4" customWidth="1"/>
    <col min="11" max="13" width="5.28515625" style="2" customWidth="1"/>
    <col min="14" max="14" width="6.42578125" style="2" customWidth="1"/>
    <col min="15" max="15" width="5.28515625" style="2" customWidth="1"/>
    <col min="16" max="16" width="6.42578125" style="2" customWidth="1"/>
    <col min="17" max="23" width="5.28515625" style="2" customWidth="1"/>
    <col min="24" max="24" width="5.85546875" style="6" customWidth="1"/>
    <col min="25" max="25" width="5.28515625" style="7" customWidth="1"/>
    <col min="26" max="26" width="6.28515625" style="8" customWidth="1"/>
    <col min="27" max="27" width="5.28515625" style="6" customWidth="1"/>
    <col min="28" max="28" width="5" style="6" customWidth="1"/>
    <col min="29" max="29" width="7" style="6" customWidth="1"/>
    <col min="30" max="30" width="5.7109375" style="6" customWidth="1"/>
    <col min="31" max="16384" width="9.140625" style="6"/>
  </cols>
  <sheetData>
    <row r="1" spans="1:16384" ht="15.75" x14ac:dyDescent="0.25">
      <c r="A1" s="1"/>
      <c r="B1" s="1"/>
      <c r="L1" s="6"/>
      <c r="W1" s="6"/>
      <c r="AA1" s="9" t="s">
        <v>0</v>
      </c>
    </row>
    <row r="2" spans="1:16384" s="11" customFormat="1" ht="20.25" customHeight="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s="8" customFormat="1" ht="15" customHeight="1" x14ac:dyDescent="0.2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pans="1:16384" s="8" customFormat="1" ht="13.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pans="1:16384" s="8" customFormat="1" ht="30" customHeight="1" x14ac:dyDescent="0.2">
      <c r="A5" s="15" t="s">
        <v>3</v>
      </c>
      <c r="B5" s="16" t="s">
        <v>4</v>
      </c>
      <c r="C5" s="17" t="s">
        <v>5</v>
      </c>
      <c r="D5" s="18"/>
      <c r="E5" s="18"/>
      <c r="F5" s="19"/>
      <c r="G5" s="20" t="s">
        <v>6</v>
      </c>
      <c r="H5" s="20"/>
      <c r="I5" s="20"/>
      <c r="J5" s="20"/>
      <c r="K5" s="20"/>
      <c r="L5" s="20"/>
      <c r="M5" s="20"/>
      <c r="N5" s="20"/>
      <c r="O5" s="20" t="s">
        <v>7</v>
      </c>
      <c r="P5" s="20"/>
      <c r="Q5" s="20"/>
      <c r="R5" s="20"/>
      <c r="S5" s="20"/>
      <c r="T5" s="20"/>
      <c r="U5" s="20"/>
      <c r="V5" s="20"/>
      <c r="W5" s="20"/>
      <c r="X5" s="20"/>
      <c r="Y5" s="21" t="s">
        <v>8</v>
      </c>
      <c r="Z5" s="21"/>
      <c r="AA5" s="21" t="s">
        <v>9</v>
      </c>
      <c r="AB5" s="21"/>
      <c r="AC5" s="21" t="s">
        <v>10</v>
      </c>
      <c r="AD5" s="21"/>
    </row>
    <row r="6" spans="1:16384" s="32" customFormat="1" ht="51.75" customHeight="1" x14ac:dyDescent="0.2">
      <c r="A6" s="15"/>
      <c r="B6" s="22"/>
      <c r="C6" s="23" t="s">
        <v>11</v>
      </c>
      <c r="D6" s="24" t="s">
        <v>12</v>
      </c>
      <c r="E6" s="25"/>
      <c r="F6" s="26" t="s">
        <v>13</v>
      </c>
      <c r="G6" s="27" t="s">
        <v>14</v>
      </c>
      <c r="H6" s="27"/>
      <c r="I6" s="28" t="s">
        <v>15</v>
      </c>
      <c r="J6" s="29"/>
      <c r="K6" s="29"/>
      <c r="L6" s="30"/>
      <c r="M6" s="21" t="s">
        <v>16</v>
      </c>
      <c r="N6" s="21"/>
      <c r="O6" s="21" t="s">
        <v>17</v>
      </c>
      <c r="P6" s="21"/>
      <c r="Q6" s="31" t="s">
        <v>18</v>
      </c>
      <c r="R6" s="31"/>
      <c r="S6" s="31"/>
      <c r="T6" s="31"/>
      <c r="U6" s="31"/>
      <c r="V6" s="31"/>
      <c r="W6" s="31"/>
      <c r="X6" s="31"/>
      <c r="Y6" s="21"/>
      <c r="Z6" s="21"/>
      <c r="AA6" s="21"/>
      <c r="AB6" s="21"/>
      <c r="AC6" s="21"/>
      <c r="AD6" s="21"/>
      <c r="AE6" s="14"/>
    </row>
    <row r="7" spans="1:16384" s="32" customFormat="1" ht="36.75" customHeight="1" x14ac:dyDescent="0.2">
      <c r="A7" s="15"/>
      <c r="B7" s="22"/>
      <c r="C7" s="33"/>
      <c r="D7" s="23" t="s">
        <v>19</v>
      </c>
      <c r="E7" s="26" t="s">
        <v>20</v>
      </c>
      <c r="F7" s="34"/>
      <c r="G7" s="27"/>
      <c r="H7" s="27"/>
      <c r="I7" s="35" t="s">
        <v>21</v>
      </c>
      <c r="J7" s="36"/>
      <c r="K7" s="26" t="s">
        <v>22</v>
      </c>
      <c r="L7" s="26" t="s">
        <v>23</v>
      </c>
      <c r="M7" s="21"/>
      <c r="N7" s="21"/>
      <c r="O7" s="21"/>
      <c r="P7" s="21"/>
      <c r="Q7" s="20" t="s">
        <v>24</v>
      </c>
      <c r="R7" s="20"/>
      <c r="S7" s="20"/>
      <c r="T7" s="20"/>
      <c r="U7" s="20" t="s">
        <v>25</v>
      </c>
      <c r="V7" s="20"/>
      <c r="W7" s="20"/>
      <c r="X7" s="26" t="s">
        <v>26</v>
      </c>
      <c r="Y7" s="21"/>
      <c r="Z7" s="21"/>
      <c r="AA7" s="21"/>
      <c r="AB7" s="21"/>
      <c r="AC7" s="37" t="s">
        <v>27</v>
      </c>
      <c r="AD7" s="38"/>
      <c r="AE7" s="14"/>
    </row>
    <row r="8" spans="1:16384" s="32" customFormat="1" ht="36.75" customHeight="1" x14ac:dyDescent="0.25">
      <c r="A8" s="15"/>
      <c r="B8" s="22"/>
      <c r="C8" s="33"/>
      <c r="D8" s="33"/>
      <c r="E8" s="34"/>
      <c r="F8" s="34"/>
      <c r="G8" s="27"/>
      <c r="H8" s="27"/>
      <c r="I8" s="39"/>
      <c r="J8" s="40"/>
      <c r="K8" s="34"/>
      <c r="L8" s="34"/>
      <c r="M8" s="21"/>
      <c r="N8" s="21"/>
      <c r="O8" s="21"/>
      <c r="P8" s="21"/>
      <c r="Q8" s="26" t="s">
        <v>28</v>
      </c>
      <c r="R8" s="26" t="s">
        <v>29</v>
      </c>
      <c r="S8" s="26" t="s">
        <v>30</v>
      </c>
      <c r="T8" s="26" t="s">
        <v>31</v>
      </c>
      <c r="U8" s="26" t="s">
        <v>32</v>
      </c>
      <c r="V8" s="26" t="s">
        <v>33</v>
      </c>
      <c r="W8" s="26" t="s">
        <v>34</v>
      </c>
      <c r="X8" s="34"/>
      <c r="Y8" s="21"/>
      <c r="Z8" s="21"/>
      <c r="AA8" s="21"/>
      <c r="AB8" s="21"/>
      <c r="AC8" s="41"/>
      <c r="AD8" s="42"/>
    </row>
    <row r="9" spans="1:16384" s="32" customFormat="1" ht="20.25" customHeight="1" x14ac:dyDescent="0.25">
      <c r="A9" s="43"/>
      <c r="B9" s="44"/>
      <c r="C9" s="45"/>
      <c r="D9" s="45"/>
      <c r="E9" s="46"/>
      <c r="F9" s="46"/>
      <c r="G9" s="47" t="s">
        <v>35</v>
      </c>
      <c r="H9" s="47" t="s">
        <v>36</v>
      </c>
      <c r="I9" s="47" t="s">
        <v>37</v>
      </c>
      <c r="J9" s="47" t="s">
        <v>38</v>
      </c>
      <c r="K9" s="46"/>
      <c r="L9" s="46"/>
      <c r="M9" s="47" t="s">
        <v>35</v>
      </c>
      <c r="N9" s="47" t="s">
        <v>36</v>
      </c>
      <c r="O9" s="47" t="s">
        <v>39</v>
      </c>
      <c r="P9" s="48" t="s">
        <v>40</v>
      </c>
      <c r="Q9" s="46"/>
      <c r="R9" s="46"/>
      <c r="S9" s="46"/>
      <c r="T9" s="46"/>
      <c r="U9" s="46"/>
      <c r="V9" s="46"/>
      <c r="W9" s="46"/>
      <c r="X9" s="46"/>
      <c r="Y9" s="47" t="s">
        <v>41</v>
      </c>
      <c r="Z9" s="47" t="s">
        <v>42</v>
      </c>
      <c r="AA9" s="47" t="s">
        <v>37</v>
      </c>
      <c r="AB9" s="47" t="s">
        <v>36</v>
      </c>
      <c r="AC9" s="49" t="s">
        <v>35</v>
      </c>
      <c r="AD9" s="49" t="s">
        <v>36</v>
      </c>
    </row>
    <row r="10" spans="1:16384" s="53" customFormat="1" ht="21" customHeight="1" x14ac:dyDescent="0.25">
      <c r="A10" s="50" t="s">
        <v>43</v>
      </c>
      <c r="B10" s="51">
        <v>1</v>
      </c>
      <c r="C10" s="52">
        <v>2</v>
      </c>
      <c r="D10" s="51">
        <v>3</v>
      </c>
      <c r="E10" s="52">
        <v>4</v>
      </c>
      <c r="F10" s="51">
        <v>5</v>
      </c>
      <c r="G10" s="52">
        <v>6</v>
      </c>
      <c r="H10" s="51">
        <v>7</v>
      </c>
      <c r="I10" s="52">
        <v>8</v>
      </c>
      <c r="J10" s="51">
        <v>9</v>
      </c>
      <c r="K10" s="52">
        <v>10</v>
      </c>
      <c r="L10" s="51">
        <v>11</v>
      </c>
      <c r="M10" s="52">
        <v>12</v>
      </c>
      <c r="N10" s="51">
        <v>13</v>
      </c>
      <c r="O10" s="52">
        <v>14</v>
      </c>
      <c r="P10" s="51">
        <v>15</v>
      </c>
      <c r="Q10" s="52">
        <v>16</v>
      </c>
      <c r="R10" s="51">
        <v>17</v>
      </c>
      <c r="S10" s="52">
        <v>18</v>
      </c>
      <c r="T10" s="51">
        <v>19</v>
      </c>
      <c r="U10" s="52">
        <v>20</v>
      </c>
      <c r="V10" s="51">
        <v>21</v>
      </c>
      <c r="W10" s="52">
        <v>22</v>
      </c>
      <c r="X10" s="51">
        <v>23</v>
      </c>
      <c r="Y10" s="52">
        <v>24</v>
      </c>
      <c r="Z10" s="51">
        <v>25</v>
      </c>
      <c r="AA10" s="52">
        <v>26</v>
      </c>
      <c r="AB10" s="51">
        <v>27</v>
      </c>
      <c r="AC10" s="51">
        <v>28</v>
      </c>
      <c r="AD10" s="51">
        <v>29</v>
      </c>
    </row>
    <row r="11" spans="1:16384" s="66" customFormat="1" ht="11.25" x14ac:dyDescent="0.25">
      <c r="A11" s="54" t="s">
        <v>44</v>
      </c>
      <c r="B11" s="54"/>
      <c r="C11" s="55"/>
      <c r="D11" s="55"/>
      <c r="E11" s="55"/>
      <c r="F11" s="55"/>
      <c r="G11" s="55"/>
      <c r="H11" s="56"/>
      <c r="I11" s="55"/>
      <c r="J11" s="57"/>
      <c r="K11" s="58"/>
      <c r="L11" s="59"/>
      <c r="M11" s="55"/>
      <c r="N11" s="60"/>
      <c r="O11" s="55"/>
      <c r="P11" s="61"/>
      <c r="Q11" s="55"/>
      <c r="R11" s="55"/>
      <c r="S11" s="55"/>
      <c r="T11" s="55"/>
      <c r="U11" s="55"/>
      <c r="V11" s="55"/>
      <c r="W11" s="55"/>
      <c r="X11" s="62"/>
      <c r="Y11" s="55"/>
      <c r="Z11" s="63"/>
      <c r="AA11" s="64"/>
      <c r="AB11" s="63"/>
      <c r="AC11" s="65"/>
      <c r="AD11" s="65"/>
    </row>
    <row r="12" spans="1:16384" s="81" customFormat="1" ht="42" customHeight="1" x14ac:dyDescent="0.25">
      <c r="A12" s="67" t="s">
        <v>45</v>
      </c>
      <c r="B12" s="68">
        <v>10</v>
      </c>
      <c r="C12" s="69">
        <v>5</v>
      </c>
      <c r="D12" s="70">
        <v>5</v>
      </c>
      <c r="E12" s="71"/>
      <c r="F12" s="71"/>
      <c r="G12" s="70">
        <v>3</v>
      </c>
      <c r="H12" s="72">
        <f>G12/C12</f>
        <v>0.6</v>
      </c>
      <c r="I12" s="73">
        <v>3</v>
      </c>
      <c r="J12" s="74">
        <f>I12/C12</f>
        <v>0.6</v>
      </c>
      <c r="K12" s="75"/>
      <c r="L12" s="76"/>
      <c r="M12" s="77">
        <v>3</v>
      </c>
      <c r="N12" s="74">
        <f>M12/G12</f>
        <v>1</v>
      </c>
      <c r="O12" s="77">
        <f>SUM(Q12:X12)</f>
        <v>2</v>
      </c>
      <c r="P12" s="74">
        <f>O12/C12</f>
        <v>0.4</v>
      </c>
      <c r="Q12" s="77">
        <v>1</v>
      </c>
      <c r="R12" s="77"/>
      <c r="S12" s="77"/>
      <c r="T12" s="77"/>
      <c r="U12" s="77">
        <v>1</v>
      </c>
      <c r="V12" s="77"/>
      <c r="W12" s="77"/>
      <c r="X12" s="78"/>
      <c r="Y12" s="79">
        <f>O12+G12</f>
        <v>5</v>
      </c>
      <c r="Z12" s="74">
        <f>Y12/C12</f>
        <v>1</v>
      </c>
      <c r="AA12" s="79"/>
      <c r="AB12" s="74">
        <f>AA12/C12</f>
        <v>0</v>
      </c>
      <c r="AC12" s="80"/>
      <c r="AD12" s="74">
        <f t="shared" ref="AD12:AD23" si="0">AC12/C12</f>
        <v>0</v>
      </c>
    </row>
    <row r="13" spans="1:16384" s="90" customFormat="1" ht="45.75" customHeight="1" x14ac:dyDescent="0.2">
      <c r="A13" s="67" t="s">
        <v>46</v>
      </c>
      <c r="B13" s="68">
        <v>12</v>
      </c>
      <c r="C13" s="82">
        <f t="shared" ref="C13:C14" si="1">D13+F13</f>
        <v>5</v>
      </c>
      <c r="D13" s="82">
        <v>5</v>
      </c>
      <c r="E13" s="82"/>
      <c r="F13" s="82"/>
      <c r="G13" s="78">
        <v>3</v>
      </c>
      <c r="H13" s="72">
        <f t="shared" ref="H13:H14" si="2">G13/C13</f>
        <v>0.6</v>
      </c>
      <c r="I13" s="80">
        <v>3</v>
      </c>
      <c r="J13" s="74">
        <f>I13/C13</f>
        <v>0.6</v>
      </c>
      <c r="K13" s="83"/>
      <c r="L13" s="84"/>
      <c r="M13" s="78">
        <v>3</v>
      </c>
      <c r="N13" s="74">
        <f t="shared" ref="N13:N32" si="3">M13/G13</f>
        <v>1</v>
      </c>
      <c r="O13" s="85">
        <f t="shared" ref="O13:O32" si="4">SUM(Q13:X13)</f>
        <v>2</v>
      </c>
      <c r="P13" s="86">
        <f t="shared" ref="P13:P14" si="5">O13/C13</f>
        <v>0.4</v>
      </c>
      <c r="Q13" s="85"/>
      <c r="R13" s="85"/>
      <c r="S13" s="85"/>
      <c r="T13" s="85"/>
      <c r="U13" s="85"/>
      <c r="V13" s="85">
        <v>2</v>
      </c>
      <c r="W13" s="85"/>
      <c r="X13" s="85"/>
      <c r="Y13" s="78">
        <f t="shared" ref="Y13:Y14" si="6">G13+O13</f>
        <v>5</v>
      </c>
      <c r="Z13" s="87">
        <f t="shared" ref="Z13:Z14" si="7">Y13/C13</f>
        <v>1</v>
      </c>
      <c r="AA13" s="88"/>
      <c r="AB13" s="86">
        <f t="shared" ref="AB13:AB14" si="8">AA13/C13</f>
        <v>0</v>
      </c>
      <c r="AC13" s="89"/>
      <c r="AD13" s="74">
        <f t="shared" si="0"/>
        <v>0</v>
      </c>
    </row>
    <row r="14" spans="1:16384" s="90" customFormat="1" ht="38.25" customHeight="1" x14ac:dyDescent="0.2">
      <c r="A14" s="91" t="s">
        <v>47</v>
      </c>
      <c r="B14" s="92">
        <v>12</v>
      </c>
      <c r="C14" s="82">
        <f t="shared" si="1"/>
        <v>5</v>
      </c>
      <c r="D14" s="82">
        <v>5</v>
      </c>
      <c r="E14" s="82"/>
      <c r="F14" s="82"/>
      <c r="G14" s="78">
        <v>3</v>
      </c>
      <c r="H14" s="72">
        <f t="shared" si="2"/>
        <v>0.6</v>
      </c>
      <c r="I14" s="80">
        <v>3</v>
      </c>
      <c r="J14" s="72">
        <f>I14/C14</f>
        <v>0.6</v>
      </c>
      <c r="K14" s="83"/>
      <c r="L14" s="84"/>
      <c r="M14" s="78">
        <v>2</v>
      </c>
      <c r="N14" s="74">
        <f t="shared" si="3"/>
        <v>0.66666666666666663</v>
      </c>
      <c r="O14" s="85">
        <f t="shared" si="4"/>
        <v>2</v>
      </c>
      <c r="P14" s="86">
        <f t="shared" si="5"/>
        <v>0.4</v>
      </c>
      <c r="Q14" s="85"/>
      <c r="R14" s="85"/>
      <c r="S14" s="85"/>
      <c r="T14" s="85"/>
      <c r="U14" s="85"/>
      <c r="V14" s="85">
        <v>2</v>
      </c>
      <c r="W14" s="85"/>
      <c r="X14" s="85"/>
      <c r="Y14" s="78">
        <f t="shared" si="6"/>
        <v>5</v>
      </c>
      <c r="Z14" s="87">
        <f t="shared" si="7"/>
        <v>1</v>
      </c>
      <c r="AA14" s="88"/>
      <c r="AB14" s="86">
        <f t="shared" si="8"/>
        <v>0</v>
      </c>
      <c r="AC14" s="89"/>
      <c r="AD14" s="74">
        <f t="shared" si="0"/>
        <v>0</v>
      </c>
    </row>
    <row r="15" spans="1:16384" s="81" customFormat="1" ht="35.25" customHeight="1" x14ac:dyDescent="0.25">
      <c r="A15" s="91" t="s">
        <v>48</v>
      </c>
      <c r="B15" s="92">
        <v>11</v>
      </c>
      <c r="C15" s="69">
        <v>6</v>
      </c>
      <c r="D15" s="70">
        <v>6</v>
      </c>
      <c r="E15" s="71"/>
      <c r="F15" s="71"/>
      <c r="G15" s="70">
        <v>6</v>
      </c>
      <c r="H15" s="72">
        <f>G15/C15</f>
        <v>1</v>
      </c>
      <c r="I15" s="73">
        <v>6</v>
      </c>
      <c r="J15" s="74">
        <f>I15/C15</f>
        <v>1</v>
      </c>
      <c r="K15" s="75"/>
      <c r="L15" s="76"/>
      <c r="M15" s="77">
        <v>6</v>
      </c>
      <c r="N15" s="74">
        <f t="shared" si="3"/>
        <v>1</v>
      </c>
      <c r="O15" s="85">
        <f t="shared" si="4"/>
        <v>0</v>
      </c>
      <c r="P15" s="74">
        <f>O15/C15</f>
        <v>0</v>
      </c>
      <c r="Q15" s="77">
        <v>0</v>
      </c>
      <c r="R15" s="77"/>
      <c r="S15" s="77"/>
      <c r="T15" s="77"/>
      <c r="U15" s="77"/>
      <c r="V15" s="77"/>
      <c r="W15" s="77"/>
      <c r="X15" s="78"/>
      <c r="Y15" s="79">
        <f>O15+G15</f>
        <v>6</v>
      </c>
      <c r="Z15" s="74">
        <f>Y15/C15</f>
        <v>1</v>
      </c>
      <c r="AA15" s="79"/>
      <c r="AB15" s="74">
        <f>AA15/C15</f>
        <v>0</v>
      </c>
      <c r="AC15" s="80"/>
      <c r="AD15" s="84">
        <f t="shared" si="0"/>
        <v>0</v>
      </c>
    </row>
    <row r="16" spans="1:16384" s="81" customFormat="1" ht="24.75" customHeight="1" x14ac:dyDescent="0.25">
      <c r="A16" s="67" t="s">
        <v>49</v>
      </c>
      <c r="B16" s="93">
        <v>17</v>
      </c>
      <c r="C16" s="69">
        <v>6</v>
      </c>
      <c r="D16" s="70">
        <v>6</v>
      </c>
      <c r="E16" s="71"/>
      <c r="F16" s="71"/>
      <c r="G16" s="70">
        <v>4</v>
      </c>
      <c r="H16" s="72">
        <f t="shared" ref="H16:H32" si="9">G16/C16</f>
        <v>0.66666666666666663</v>
      </c>
      <c r="I16" s="73">
        <v>4</v>
      </c>
      <c r="J16" s="74">
        <f t="shared" ref="J16:J32" si="10">I16/C16</f>
        <v>0.66666666666666663</v>
      </c>
      <c r="K16" s="75"/>
      <c r="L16" s="76"/>
      <c r="M16" s="77">
        <v>3</v>
      </c>
      <c r="N16" s="74">
        <f t="shared" si="3"/>
        <v>0.75</v>
      </c>
      <c r="O16" s="85">
        <f t="shared" si="4"/>
        <v>2</v>
      </c>
      <c r="P16" s="74">
        <f t="shared" ref="P16:P32" si="11">O16/C16</f>
        <v>0.33333333333333331</v>
      </c>
      <c r="Q16" s="77"/>
      <c r="R16" s="77"/>
      <c r="S16" s="77"/>
      <c r="T16" s="77"/>
      <c r="U16" s="77"/>
      <c r="V16" s="77"/>
      <c r="W16" s="77"/>
      <c r="X16" s="78">
        <v>2</v>
      </c>
      <c r="Y16" s="79">
        <f t="shared" ref="Y16:Y32" si="12">O16+G16</f>
        <v>6</v>
      </c>
      <c r="Z16" s="74">
        <f t="shared" ref="Z16:Z32" si="13">Y16/C16</f>
        <v>1</v>
      </c>
      <c r="AA16" s="79"/>
      <c r="AB16" s="74">
        <f t="shared" ref="AB16:AB32" si="14">AA16/C16</f>
        <v>0</v>
      </c>
      <c r="AC16" s="80"/>
      <c r="AD16" s="84">
        <f t="shared" si="0"/>
        <v>0</v>
      </c>
    </row>
    <row r="17" spans="1:30" s="90" customFormat="1" ht="22.5" x14ac:dyDescent="0.2">
      <c r="A17" s="67" t="s">
        <v>50</v>
      </c>
      <c r="B17" s="69">
        <v>14</v>
      </c>
      <c r="C17" s="82">
        <f t="shared" ref="C17" si="15">D17+F17</f>
        <v>5</v>
      </c>
      <c r="D17" s="78">
        <v>5</v>
      </c>
      <c r="E17" s="82"/>
      <c r="F17" s="82"/>
      <c r="G17" s="78">
        <v>3</v>
      </c>
      <c r="H17" s="94">
        <f t="shared" si="9"/>
        <v>0.6</v>
      </c>
      <c r="I17" s="69">
        <v>3</v>
      </c>
      <c r="J17" s="74">
        <f t="shared" si="10"/>
        <v>0.6</v>
      </c>
      <c r="K17" s="95"/>
      <c r="L17" s="95"/>
      <c r="M17" s="85">
        <v>2</v>
      </c>
      <c r="N17" s="96">
        <f t="shared" si="3"/>
        <v>0.66666666666666663</v>
      </c>
      <c r="O17" s="85">
        <f t="shared" si="4"/>
        <v>2</v>
      </c>
      <c r="P17" s="86">
        <f t="shared" si="11"/>
        <v>0.4</v>
      </c>
      <c r="Q17" s="77"/>
      <c r="R17" s="97"/>
      <c r="S17" s="97"/>
      <c r="T17" s="97"/>
      <c r="U17" s="97"/>
      <c r="V17" s="97"/>
      <c r="W17" s="77"/>
      <c r="X17" s="77">
        <v>2</v>
      </c>
      <c r="Y17" s="78">
        <f t="shared" ref="Y17:Y18" si="16">G17+O17</f>
        <v>5</v>
      </c>
      <c r="Z17" s="87">
        <f t="shared" si="13"/>
        <v>1</v>
      </c>
      <c r="AA17" s="98"/>
      <c r="AB17" s="86">
        <f t="shared" si="14"/>
        <v>0</v>
      </c>
      <c r="AC17" s="89"/>
      <c r="AD17" s="84">
        <f t="shared" si="0"/>
        <v>0</v>
      </c>
    </row>
    <row r="18" spans="1:30" s="90" customFormat="1" ht="45" x14ac:dyDescent="0.2">
      <c r="A18" s="67" t="s">
        <v>51</v>
      </c>
      <c r="B18" s="69">
        <v>21</v>
      </c>
      <c r="C18" s="78">
        <v>17</v>
      </c>
      <c r="D18" s="78">
        <v>16</v>
      </c>
      <c r="E18" s="78">
        <v>1</v>
      </c>
      <c r="F18" s="82"/>
      <c r="G18" s="78">
        <v>6</v>
      </c>
      <c r="H18" s="94">
        <f t="shared" si="9"/>
        <v>0.35294117647058826</v>
      </c>
      <c r="I18" s="69">
        <v>6</v>
      </c>
      <c r="J18" s="74">
        <f t="shared" si="10"/>
        <v>0.35294117647058826</v>
      </c>
      <c r="K18" s="95"/>
      <c r="L18" s="95"/>
      <c r="M18" s="85">
        <v>5</v>
      </c>
      <c r="N18" s="96">
        <f t="shared" si="3"/>
        <v>0.83333333333333337</v>
      </c>
      <c r="O18" s="85">
        <f t="shared" si="4"/>
        <v>11</v>
      </c>
      <c r="P18" s="86">
        <f t="shared" si="11"/>
        <v>0.6470588235294118</v>
      </c>
      <c r="Q18" s="77">
        <v>1</v>
      </c>
      <c r="R18" s="97"/>
      <c r="S18" s="97"/>
      <c r="T18" s="97"/>
      <c r="U18" s="97"/>
      <c r="V18" s="99">
        <v>3</v>
      </c>
      <c r="W18" s="77"/>
      <c r="X18" s="77">
        <v>7</v>
      </c>
      <c r="Y18" s="78">
        <f t="shared" si="16"/>
        <v>17</v>
      </c>
      <c r="Z18" s="87">
        <f t="shared" si="13"/>
        <v>1</v>
      </c>
      <c r="AA18" s="98"/>
      <c r="AB18" s="86">
        <f t="shared" si="14"/>
        <v>0</v>
      </c>
      <c r="AC18" s="89"/>
      <c r="AD18" s="84">
        <f t="shared" si="0"/>
        <v>0</v>
      </c>
    </row>
    <row r="19" spans="1:30" s="81" customFormat="1" ht="45" x14ac:dyDescent="0.25">
      <c r="A19" s="100" t="s">
        <v>52</v>
      </c>
      <c r="B19" s="101">
        <v>25</v>
      </c>
      <c r="C19" s="69">
        <v>11</v>
      </c>
      <c r="D19" s="70">
        <v>11</v>
      </c>
      <c r="E19" s="71"/>
      <c r="F19" s="71"/>
      <c r="G19" s="70">
        <v>7</v>
      </c>
      <c r="H19" s="72">
        <f t="shared" si="9"/>
        <v>0.63636363636363635</v>
      </c>
      <c r="I19" s="73">
        <v>7</v>
      </c>
      <c r="J19" s="74">
        <f t="shared" si="10"/>
        <v>0.63636363636363635</v>
      </c>
      <c r="K19" s="75"/>
      <c r="L19" s="76"/>
      <c r="M19" s="77">
        <v>4</v>
      </c>
      <c r="N19" s="96">
        <f t="shared" si="3"/>
        <v>0.5714285714285714</v>
      </c>
      <c r="O19" s="85">
        <f t="shared" si="4"/>
        <v>4</v>
      </c>
      <c r="P19" s="74">
        <f t="shared" si="11"/>
        <v>0.36363636363636365</v>
      </c>
      <c r="Q19" s="77">
        <v>3</v>
      </c>
      <c r="R19" s="77"/>
      <c r="S19" s="77"/>
      <c r="T19" s="77"/>
      <c r="U19" s="77"/>
      <c r="V19" s="77"/>
      <c r="W19" s="77"/>
      <c r="X19" s="78">
        <v>1</v>
      </c>
      <c r="Y19" s="79">
        <f t="shared" si="12"/>
        <v>11</v>
      </c>
      <c r="Z19" s="74">
        <f t="shared" si="13"/>
        <v>1</v>
      </c>
      <c r="AA19" s="79">
        <v>0</v>
      </c>
      <c r="AB19" s="74">
        <f t="shared" si="14"/>
        <v>0</v>
      </c>
      <c r="AC19" s="70"/>
      <c r="AD19" s="74">
        <f t="shared" si="0"/>
        <v>0</v>
      </c>
    </row>
    <row r="20" spans="1:30" s="81" customFormat="1" ht="22.5" x14ac:dyDescent="0.25">
      <c r="A20" s="91" t="s">
        <v>53</v>
      </c>
      <c r="B20" s="92">
        <v>19</v>
      </c>
      <c r="C20" s="93">
        <v>8</v>
      </c>
      <c r="D20" s="80">
        <v>8</v>
      </c>
      <c r="E20" s="102"/>
      <c r="F20" s="80"/>
      <c r="G20" s="80">
        <v>8</v>
      </c>
      <c r="H20" s="72">
        <f t="shared" si="9"/>
        <v>1</v>
      </c>
      <c r="I20" s="83">
        <v>8</v>
      </c>
      <c r="J20" s="74">
        <f t="shared" si="10"/>
        <v>1</v>
      </c>
      <c r="K20" s="75"/>
      <c r="L20" s="76"/>
      <c r="M20" s="85">
        <v>6</v>
      </c>
      <c r="N20" s="96">
        <f t="shared" si="3"/>
        <v>0.75</v>
      </c>
      <c r="O20" s="85">
        <f t="shared" si="4"/>
        <v>0</v>
      </c>
      <c r="P20" s="74">
        <f t="shared" si="11"/>
        <v>0</v>
      </c>
      <c r="Q20" s="85"/>
      <c r="R20" s="85"/>
      <c r="S20" s="85"/>
      <c r="T20" s="85"/>
      <c r="U20" s="85"/>
      <c r="V20" s="85"/>
      <c r="W20" s="85"/>
      <c r="X20" s="78"/>
      <c r="Y20" s="79">
        <f t="shared" si="12"/>
        <v>8</v>
      </c>
      <c r="Z20" s="74">
        <f t="shared" si="13"/>
        <v>1</v>
      </c>
      <c r="AA20" s="79"/>
      <c r="AB20" s="74">
        <f t="shared" si="14"/>
        <v>0</v>
      </c>
      <c r="AC20" s="80"/>
      <c r="AD20" s="74">
        <f t="shared" si="0"/>
        <v>0</v>
      </c>
    </row>
    <row r="21" spans="1:30" s="11" customFormat="1" ht="22.5" x14ac:dyDescent="0.2">
      <c r="A21" s="67" t="s">
        <v>54</v>
      </c>
      <c r="B21" s="93">
        <v>14</v>
      </c>
      <c r="C21" s="69">
        <v>7</v>
      </c>
      <c r="D21" s="70">
        <v>7</v>
      </c>
      <c r="E21" s="71"/>
      <c r="F21" s="80"/>
      <c r="G21" s="80">
        <v>6</v>
      </c>
      <c r="H21" s="72">
        <f t="shared" si="9"/>
        <v>0.8571428571428571</v>
      </c>
      <c r="I21" s="80">
        <v>6</v>
      </c>
      <c r="J21" s="74">
        <f t="shared" si="10"/>
        <v>0.8571428571428571</v>
      </c>
      <c r="K21" s="80"/>
      <c r="L21" s="80"/>
      <c r="M21" s="80">
        <v>6</v>
      </c>
      <c r="N21" s="96">
        <f t="shared" si="3"/>
        <v>1</v>
      </c>
      <c r="O21" s="85">
        <f t="shared" si="4"/>
        <v>1</v>
      </c>
      <c r="P21" s="74">
        <f t="shared" si="11"/>
        <v>0.14285714285714285</v>
      </c>
      <c r="Q21" s="80">
        <v>1</v>
      </c>
      <c r="R21" s="80"/>
      <c r="S21" s="80"/>
      <c r="T21" s="80"/>
      <c r="U21" s="80"/>
      <c r="V21" s="80"/>
      <c r="W21" s="80"/>
      <c r="X21" s="80"/>
      <c r="Y21" s="79">
        <f t="shared" si="12"/>
        <v>7</v>
      </c>
      <c r="Z21" s="74">
        <f t="shared" si="13"/>
        <v>1</v>
      </c>
      <c r="AA21" s="79"/>
      <c r="AB21" s="74">
        <f t="shared" si="14"/>
        <v>0</v>
      </c>
      <c r="AC21" s="80"/>
      <c r="AD21" s="74">
        <f t="shared" si="0"/>
        <v>0</v>
      </c>
    </row>
    <row r="22" spans="1:30" s="11" customFormat="1" ht="22.5" x14ac:dyDescent="0.2">
      <c r="A22" s="103" t="s">
        <v>55</v>
      </c>
      <c r="B22" s="93">
        <v>32</v>
      </c>
      <c r="C22" s="69">
        <v>16</v>
      </c>
      <c r="D22" s="70">
        <v>7</v>
      </c>
      <c r="E22" s="70">
        <v>2</v>
      </c>
      <c r="F22" s="80">
        <v>7</v>
      </c>
      <c r="G22" s="80">
        <v>12</v>
      </c>
      <c r="H22" s="72">
        <f t="shared" si="9"/>
        <v>0.75</v>
      </c>
      <c r="I22" s="80">
        <v>12</v>
      </c>
      <c r="J22" s="74">
        <f t="shared" si="10"/>
        <v>0.75</v>
      </c>
      <c r="K22" s="80"/>
      <c r="L22" s="80"/>
      <c r="M22" s="80">
        <v>9</v>
      </c>
      <c r="N22" s="96">
        <f t="shared" si="3"/>
        <v>0.75</v>
      </c>
      <c r="O22" s="85">
        <f t="shared" si="4"/>
        <v>4</v>
      </c>
      <c r="P22" s="74">
        <f t="shared" si="11"/>
        <v>0.25</v>
      </c>
      <c r="Q22" s="80">
        <v>3</v>
      </c>
      <c r="R22" s="80"/>
      <c r="S22" s="80"/>
      <c r="T22" s="80"/>
      <c r="U22" s="80"/>
      <c r="V22" s="80">
        <v>1</v>
      </c>
      <c r="W22" s="80"/>
      <c r="X22" s="80"/>
      <c r="Y22" s="79">
        <f t="shared" si="12"/>
        <v>16</v>
      </c>
      <c r="Z22" s="74">
        <f t="shared" si="13"/>
        <v>1</v>
      </c>
      <c r="AA22" s="79"/>
      <c r="AB22" s="74">
        <f t="shared" si="14"/>
        <v>0</v>
      </c>
      <c r="AC22" s="80"/>
      <c r="AD22" s="74">
        <f t="shared" si="0"/>
        <v>0</v>
      </c>
    </row>
    <row r="23" spans="1:30" s="11" customFormat="1" ht="22.5" x14ac:dyDescent="0.2">
      <c r="A23" s="67" t="s">
        <v>56</v>
      </c>
      <c r="B23" s="93">
        <v>5</v>
      </c>
      <c r="C23" s="69">
        <v>11</v>
      </c>
      <c r="D23" s="70">
        <v>5</v>
      </c>
      <c r="E23" s="71"/>
      <c r="F23" s="80">
        <v>6</v>
      </c>
      <c r="G23" s="80">
        <v>6</v>
      </c>
      <c r="H23" s="72">
        <f t="shared" si="9"/>
        <v>0.54545454545454541</v>
      </c>
      <c r="I23" s="80">
        <v>6</v>
      </c>
      <c r="J23" s="74">
        <f t="shared" si="10"/>
        <v>0.54545454545454541</v>
      </c>
      <c r="K23" s="80"/>
      <c r="L23" s="80"/>
      <c r="M23" s="80">
        <v>4</v>
      </c>
      <c r="N23" s="96">
        <f t="shared" si="3"/>
        <v>0.66666666666666663</v>
      </c>
      <c r="O23" s="85">
        <f t="shared" si="4"/>
        <v>5</v>
      </c>
      <c r="P23" s="74">
        <f t="shared" si="11"/>
        <v>0.45454545454545453</v>
      </c>
      <c r="Q23" s="80">
        <v>3</v>
      </c>
      <c r="R23" s="80"/>
      <c r="S23" s="80"/>
      <c r="T23" s="80"/>
      <c r="U23" s="80"/>
      <c r="V23" s="80"/>
      <c r="W23" s="80"/>
      <c r="X23" s="80">
        <v>2</v>
      </c>
      <c r="Y23" s="79">
        <f t="shared" si="12"/>
        <v>11</v>
      </c>
      <c r="Z23" s="74">
        <f t="shared" si="13"/>
        <v>1</v>
      </c>
      <c r="AA23" s="79"/>
      <c r="AB23" s="74">
        <f t="shared" si="14"/>
        <v>0</v>
      </c>
      <c r="AC23" s="80"/>
      <c r="AD23" s="74">
        <f t="shared" si="0"/>
        <v>0</v>
      </c>
    </row>
    <row r="24" spans="1:30" s="11" customFormat="1" ht="22.5" x14ac:dyDescent="0.2">
      <c r="A24" s="67" t="s">
        <v>57</v>
      </c>
      <c r="B24" s="93">
        <v>10</v>
      </c>
      <c r="C24" s="93">
        <v>3</v>
      </c>
      <c r="D24" s="70">
        <v>3</v>
      </c>
      <c r="E24" s="71"/>
      <c r="F24" s="80"/>
      <c r="G24" s="80">
        <v>0</v>
      </c>
      <c r="H24" s="72">
        <f t="shared" si="9"/>
        <v>0</v>
      </c>
      <c r="I24" s="80">
        <v>0</v>
      </c>
      <c r="J24" s="74">
        <f t="shared" si="10"/>
        <v>0</v>
      </c>
      <c r="K24" s="80"/>
      <c r="L24" s="80"/>
      <c r="M24" s="80">
        <v>0</v>
      </c>
      <c r="N24" s="96">
        <f>M24/C24</f>
        <v>0</v>
      </c>
      <c r="O24" s="85">
        <f t="shared" si="4"/>
        <v>3</v>
      </c>
      <c r="P24" s="74">
        <f t="shared" si="11"/>
        <v>1</v>
      </c>
      <c r="Q24" s="80"/>
      <c r="R24" s="80"/>
      <c r="S24" s="80"/>
      <c r="T24" s="80"/>
      <c r="U24" s="80"/>
      <c r="V24" s="80"/>
      <c r="W24" s="80"/>
      <c r="X24" s="80">
        <v>3</v>
      </c>
      <c r="Y24" s="79">
        <f t="shared" si="12"/>
        <v>3</v>
      </c>
      <c r="Z24" s="74">
        <f t="shared" si="13"/>
        <v>1</v>
      </c>
      <c r="AA24" s="79">
        <v>0</v>
      </c>
      <c r="AB24" s="74">
        <f t="shared" si="14"/>
        <v>0</v>
      </c>
      <c r="AC24" s="80">
        <v>0</v>
      </c>
      <c r="AD24" s="74">
        <f>AC24/C24</f>
        <v>0</v>
      </c>
    </row>
    <row r="25" spans="1:30" s="11" customFormat="1" ht="22.5" x14ac:dyDescent="0.2">
      <c r="A25" s="67" t="s">
        <v>58</v>
      </c>
      <c r="B25" s="93">
        <v>10</v>
      </c>
      <c r="C25" s="69">
        <v>12</v>
      </c>
      <c r="D25" s="70">
        <v>8</v>
      </c>
      <c r="E25" s="71"/>
      <c r="F25" s="80">
        <v>4</v>
      </c>
      <c r="G25" s="80">
        <v>9</v>
      </c>
      <c r="H25" s="72">
        <f t="shared" si="9"/>
        <v>0.75</v>
      </c>
      <c r="I25" s="80">
        <v>9</v>
      </c>
      <c r="J25" s="74">
        <f t="shared" si="10"/>
        <v>0.75</v>
      </c>
      <c r="K25" s="80"/>
      <c r="L25" s="80"/>
      <c r="M25" s="80">
        <v>8</v>
      </c>
      <c r="N25" s="96">
        <f t="shared" si="3"/>
        <v>0.88888888888888884</v>
      </c>
      <c r="O25" s="85">
        <f t="shared" si="4"/>
        <v>1</v>
      </c>
      <c r="P25" s="74">
        <f t="shared" si="11"/>
        <v>8.3333333333333329E-2</v>
      </c>
      <c r="Q25" s="80">
        <v>1</v>
      </c>
      <c r="R25" s="80"/>
      <c r="S25" s="80"/>
      <c r="T25" s="80"/>
      <c r="U25" s="80"/>
      <c r="V25" s="80"/>
      <c r="W25" s="80"/>
      <c r="X25" s="80"/>
      <c r="Y25" s="79">
        <f t="shared" si="12"/>
        <v>10</v>
      </c>
      <c r="Z25" s="74">
        <f t="shared" si="13"/>
        <v>0.83333333333333337</v>
      </c>
      <c r="AA25" s="79">
        <v>0</v>
      </c>
      <c r="AB25" s="74">
        <f t="shared" si="14"/>
        <v>0</v>
      </c>
      <c r="AC25" s="80"/>
      <c r="AD25" s="74">
        <f t="shared" ref="AD25:AD32" si="17">AC25/C25</f>
        <v>0</v>
      </c>
    </row>
    <row r="26" spans="1:30" s="113" customFormat="1" ht="33.75" x14ac:dyDescent="0.2">
      <c r="A26" s="104" t="s">
        <v>59</v>
      </c>
      <c r="B26" s="105">
        <v>9</v>
      </c>
      <c r="C26" s="106">
        <v>9</v>
      </c>
      <c r="D26" s="107">
        <v>9</v>
      </c>
      <c r="E26" s="108"/>
      <c r="F26" s="109"/>
      <c r="G26" s="109">
        <v>5</v>
      </c>
      <c r="H26" s="110">
        <f t="shared" si="9"/>
        <v>0.55555555555555558</v>
      </c>
      <c r="I26" s="109">
        <v>5</v>
      </c>
      <c r="J26" s="111">
        <f t="shared" si="10"/>
        <v>0.55555555555555558</v>
      </c>
      <c r="K26" s="109"/>
      <c r="L26" s="109"/>
      <c r="M26" s="109">
        <v>4</v>
      </c>
      <c r="N26" s="96">
        <f t="shared" si="3"/>
        <v>0.8</v>
      </c>
      <c r="O26" s="85">
        <f t="shared" si="4"/>
        <v>4</v>
      </c>
      <c r="P26" s="111">
        <f t="shared" si="11"/>
        <v>0.44444444444444442</v>
      </c>
      <c r="Q26" s="109"/>
      <c r="R26" s="109"/>
      <c r="S26" s="109"/>
      <c r="T26" s="109"/>
      <c r="U26" s="109"/>
      <c r="V26" s="109"/>
      <c r="W26" s="109"/>
      <c r="X26" s="109">
        <v>4</v>
      </c>
      <c r="Y26" s="109">
        <f t="shared" si="12"/>
        <v>9</v>
      </c>
      <c r="Z26" s="111">
        <f t="shared" si="13"/>
        <v>1</v>
      </c>
      <c r="AA26" s="112"/>
      <c r="AB26" s="111">
        <f t="shared" si="14"/>
        <v>0</v>
      </c>
      <c r="AC26" s="109"/>
      <c r="AD26" s="111">
        <f t="shared" si="17"/>
        <v>0</v>
      </c>
    </row>
    <row r="27" spans="1:30" s="11" customFormat="1" ht="56.25" x14ac:dyDescent="0.2">
      <c r="A27" s="103" t="s">
        <v>60</v>
      </c>
      <c r="B27" s="93">
        <v>13</v>
      </c>
      <c r="C27" s="93">
        <v>5</v>
      </c>
      <c r="D27" s="70">
        <v>5</v>
      </c>
      <c r="E27" s="71"/>
      <c r="F27" s="80"/>
      <c r="G27" s="80">
        <v>4</v>
      </c>
      <c r="H27" s="72">
        <f t="shared" si="9"/>
        <v>0.8</v>
      </c>
      <c r="I27" s="80">
        <v>4</v>
      </c>
      <c r="J27" s="74">
        <f t="shared" si="10"/>
        <v>0.8</v>
      </c>
      <c r="K27" s="80"/>
      <c r="L27" s="80"/>
      <c r="M27" s="80">
        <v>4</v>
      </c>
      <c r="N27" s="96">
        <f t="shared" si="3"/>
        <v>1</v>
      </c>
      <c r="O27" s="85">
        <f t="shared" si="4"/>
        <v>1</v>
      </c>
      <c r="P27" s="74">
        <f t="shared" si="11"/>
        <v>0.2</v>
      </c>
      <c r="Q27" s="80"/>
      <c r="R27" s="80"/>
      <c r="S27" s="80"/>
      <c r="T27" s="80"/>
      <c r="U27" s="80"/>
      <c r="V27" s="80"/>
      <c r="W27" s="80"/>
      <c r="X27" s="80">
        <v>1</v>
      </c>
      <c r="Y27" s="79">
        <f t="shared" si="12"/>
        <v>5</v>
      </c>
      <c r="Z27" s="74">
        <f t="shared" si="13"/>
        <v>1</v>
      </c>
      <c r="AA27" s="79"/>
      <c r="AB27" s="74">
        <f t="shared" si="14"/>
        <v>0</v>
      </c>
      <c r="AC27" s="80"/>
      <c r="AD27" s="74">
        <f t="shared" si="17"/>
        <v>0</v>
      </c>
    </row>
    <row r="28" spans="1:30" s="11" customFormat="1" ht="22.5" x14ac:dyDescent="0.2">
      <c r="A28" s="67" t="s">
        <v>61</v>
      </c>
      <c r="B28" s="68">
        <v>20</v>
      </c>
      <c r="C28" s="69">
        <v>12</v>
      </c>
      <c r="D28" s="70">
        <v>11</v>
      </c>
      <c r="E28" s="71"/>
      <c r="F28" s="80">
        <v>1</v>
      </c>
      <c r="G28" s="80">
        <v>8</v>
      </c>
      <c r="H28" s="72">
        <f t="shared" si="9"/>
        <v>0.66666666666666663</v>
      </c>
      <c r="I28" s="80">
        <v>8</v>
      </c>
      <c r="J28" s="74">
        <f t="shared" si="10"/>
        <v>0.66666666666666663</v>
      </c>
      <c r="K28" s="80"/>
      <c r="L28" s="80"/>
      <c r="M28" s="80">
        <v>8</v>
      </c>
      <c r="N28" s="96">
        <f t="shared" si="3"/>
        <v>1</v>
      </c>
      <c r="O28" s="85">
        <f t="shared" si="4"/>
        <v>3</v>
      </c>
      <c r="P28" s="74">
        <f t="shared" si="11"/>
        <v>0.25</v>
      </c>
      <c r="Q28" s="80"/>
      <c r="R28" s="80"/>
      <c r="S28" s="80"/>
      <c r="T28" s="80"/>
      <c r="U28" s="80"/>
      <c r="V28" s="80"/>
      <c r="W28" s="80"/>
      <c r="X28" s="80">
        <v>3</v>
      </c>
      <c r="Y28" s="79">
        <f t="shared" si="12"/>
        <v>11</v>
      </c>
      <c r="Z28" s="74">
        <f t="shared" si="13"/>
        <v>0.91666666666666663</v>
      </c>
      <c r="AA28" s="79"/>
      <c r="AB28" s="74">
        <f t="shared" si="14"/>
        <v>0</v>
      </c>
      <c r="AC28" s="80"/>
      <c r="AD28" s="74">
        <f t="shared" si="17"/>
        <v>0</v>
      </c>
    </row>
    <row r="29" spans="1:30" s="11" customFormat="1" ht="22.5" x14ac:dyDescent="0.2">
      <c r="A29" s="67" t="s">
        <v>62</v>
      </c>
      <c r="B29" s="93">
        <v>16</v>
      </c>
      <c r="C29" s="69">
        <v>14</v>
      </c>
      <c r="D29" s="70">
        <v>14</v>
      </c>
      <c r="E29" s="71"/>
      <c r="F29" s="80"/>
      <c r="G29" s="80">
        <v>9</v>
      </c>
      <c r="H29" s="72">
        <f t="shared" si="9"/>
        <v>0.6428571428571429</v>
      </c>
      <c r="I29" s="80">
        <v>9</v>
      </c>
      <c r="J29" s="74">
        <f t="shared" si="10"/>
        <v>0.6428571428571429</v>
      </c>
      <c r="K29" s="80"/>
      <c r="L29" s="80"/>
      <c r="M29" s="80">
        <v>6</v>
      </c>
      <c r="N29" s="96">
        <f t="shared" si="3"/>
        <v>0.66666666666666663</v>
      </c>
      <c r="O29" s="85">
        <f t="shared" si="4"/>
        <v>5</v>
      </c>
      <c r="P29" s="74">
        <f t="shared" si="11"/>
        <v>0.35714285714285715</v>
      </c>
      <c r="Q29" s="80">
        <v>1</v>
      </c>
      <c r="R29" s="80"/>
      <c r="S29" s="80"/>
      <c r="T29" s="80">
        <v>1</v>
      </c>
      <c r="U29" s="80"/>
      <c r="V29" s="80"/>
      <c r="W29" s="80"/>
      <c r="X29" s="80">
        <v>3</v>
      </c>
      <c r="Y29" s="79">
        <f t="shared" si="12"/>
        <v>14</v>
      </c>
      <c r="Z29" s="74">
        <f t="shared" si="13"/>
        <v>1</v>
      </c>
      <c r="AA29" s="79">
        <v>0</v>
      </c>
      <c r="AB29" s="74">
        <f t="shared" si="14"/>
        <v>0</v>
      </c>
      <c r="AC29" s="80"/>
      <c r="AD29" s="74">
        <f t="shared" si="17"/>
        <v>0</v>
      </c>
    </row>
    <row r="30" spans="1:30" s="90" customFormat="1" ht="33.75" x14ac:dyDescent="0.2">
      <c r="A30" s="67" t="s">
        <v>63</v>
      </c>
      <c r="B30" s="93">
        <v>10</v>
      </c>
      <c r="C30" s="82">
        <f t="shared" ref="C30:C32" si="18">D30+F30</f>
        <v>8</v>
      </c>
      <c r="D30" s="82">
        <v>8</v>
      </c>
      <c r="E30" s="82"/>
      <c r="F30" s="82"/>
      <c r="G30" s="78">
        <v>1</v>
      </c>
      <c r="H30" s="94">
        <f t="shared" si="9"/>
        <v>0.125</v>
      </c>
      <c r="I30" s="93">
        <v>1</v>
      </c>
      <c r="J30" s="72">
        <f>I30/C30</f>
        <v>0.125</v>
      </c>
      <c r="K30" s="114"/>
      <c r="L30" s="114"/>
      <c r="M30" s="85">
        <v>1</v>
      </c>
      <c r="N30" s="96">
        <f t="shared" si="3"/>
        <v>1</v>
      </c>
      <c r="O30" s="85">
        <f t="shared" si="4"/>
        <v>7</v>
      </c>
      <c r="P30" s="86">
        <f t="shared" si="11"/>
        <v>0.875</v>
      </c>
      <c r="Q30" s="77">
        <v>1</v>
      </c>
      <c r="R30" s="115">
        <v>1</v>
      </c>
      <c r="S30" s="116"/>
      <c r="T30" s="116"/>
      <c r="U30" s="116"/>
      <c r="V30" s="85"/>
      <c r="W30" s="85"/>
      <c r="X30" s="85">
        <v>5</v>
      </c>
      <c r="Y30" s="78">
        <f t="shared" ref="Y30:Y31" si="19">G30+O30</f>
        <v>8</v>
      </c>
      <c r="Z30" s="87">
        <f t="shared" si="13"/>
        <v>1</v>
      </c>
      <c r="AA30" s="98"/>
      <c r="AB30" s="86">
        <f t="shared" si="14"/>
        <v>0</v>
      </c>
      <c r="AC30" s="115"/>
      <c r="AD30" s="74">
        <f t="shared" si="17"/>
        <v>0</v>
      </c>
    </row>
    <row r="31" spans="1:30" s="90" customFormat="1" ht="56.25" x14ac:dyDescent="0.2">
      <c r="A31" s="67" t="s">
        <v>64</v>
      </c>
      <c r="B31" s="93">
        <v>15</v>
      </c>
      <c r="C31" s="82">
        <f t="shared" si="18"/>
        <v>13</v>
      </c>
      <c r="D31" s="78">
        <v>13</v>
      </c>
      <c r="E31" s="82"/>
      <c r="F31" s="82"/>
      <c r="G31" s="78">
        <v>4</v>
      </c>
      <c r="H31" s="94">
        <f t="shared" si="9"/>
        <v>0.30769230769230771</v>
      </c>
      <c r="I31" s="93">
        <v>4</v>
      </c>
      <c r="J31" s="72">
        <f>I31/C31</f>
        <v>0.30769230769230771</v>
      </c>
      <c r="K31" s="114"/>
      <c r="L31" s="114"/>
      <c r="M31" s="85">
        <v>2</v>
      </c>
      <c r="N31" s="96">
        <f t="shared" si="3"/>
        <v>0.5</v>
      </c>
      <c r="O31" s="85">
        <f t="shared" si="4"/>
        <v>9</v>
      </c>
      <c r="P31" s="86">
        <f t="shared" si="11"/>
        <v>0.69230769230769229</v>
      </c>
      <c r="Q31" s="77">
        <v>5</v>
      </c>
      <c r="R31" s="115">
        <v>1</v>
      </c>
      <c r="S31" s="116"/>
      <c r="T31" s="116"/>
      <c r="U31" s="116"/>
      <c r="V31" s="85"/>
      <c r="W31" s="85"/>
      <c r="X31" s="85">
        <v>3</v>
      </c>
      <c r="Y31" s="78">
        <f t="shared" si="19"/>
        <v>13</v>
      </c>
      <c r="Z31" s="87">
        <f t="shared" si="13"/>
        <v>1</v>
      </c>
      <c r="AA31" s="98"/>
      <c r="AB31" s="86">
        <f t="shared" si="14"/>
        <v>0</v>
      </c>
      <c r="AC31" s="89"/>
      <c r="AD31" s="74">
        <f t="shared" si="17"/>
        <v>0</v>
      </c>
    </row>
    <row r="32" spans="1:30" s="11" customFormat="1" ht="33.75" x14ac:dyDescent="0.2">
      <c r="A32" s="67" t="s">
        <v>65</v>
      </c>
      <c r="B32" s="93">
        <v>10</v>
      </c>
      <c r="C32" s="82">
        <f t="shared" si="18"/>
        <v>7</v>
      </c>
      <c r="D32" s="70">
        <v>7</v>
      </c>
      <c r="E32" s="71"/>
      <c r="F32" s="80"/>
      <c r="G32" s="80">
        <v>2</v>
      </c>
      <c r="H32" s="72">
        <f t="shared" si="9"/>
        <v>0.2857142857142857</v>
      </c>
      <c r="I32" s="80">
        <v>2</v>
      </c>
      <c r="J32" s="74">
        <f t="shared" si="10"/>
        <v>0.2857142857142857</v>
      </c>
      <c r="K32" s="80"/>
      <c r="L32" s="80"/>
      <c r="M32" s="80">
        <v>1</v>
      </c>
      <c r="N32" s="96">
        <f t="shared" si="3"/>
        <v>0.5</v>
      </c>
      <c r="O32" s="85">
        <f t="shared" si="4"/>
        <v>4</v>
      </c>
      <c r="P32" s="74">
        <f t="shared" si="11"/>
        <v>0.5714285714285714</v>
      </c>
      <c r="Q32" s="80">
        <v>1</v>
      </c>
      <c r="R32" s="80"/>
      <c r="S32" s="80"/>
      <c r="T32" s="80">
        <v>1</v>
      </c>
      <c r="U32" s="80"/>
      <c r="V32" s="80"/>
      <c r="W32" s="80"/>
      <c r="X32" s="80">
        <v>2</v>
      </c>
      <c r="Y32" s="79">
        <f t="shared" si="12"/>
        <v>6</v>
      </c>
      <c r="Z32" s="74">
        <f t="shared" si="13"/>
        <v>0.8571428571428571</v>
      </c>
      <c r="AA32" s="79">
        <v>0</v>
      </c>
      <c r="AB32" s="74">
        <f t="shared" si="14"/>
        <v>0</v>
      </c>
      <c r="AC32" s="70"/>
      <c r="AD32" s="74">
        <f t="shared" si="17"/>
        <v>0</v>
      </c>
    </row>
    <row r="33" spans="1:30" x14ac:dyDescent="0.2">
      <c r="A33" s="117" t="s">
        <v>66</v>
      </c>
      <c r="B33" s="118">
        <f t="shared" ref="B33:G33" si="20">SUM(B12:B32)</f>
        <v>305</v>
      </c>
      <c r="C33" s="118">
        <f t="shared" si="20"/>
        <v>185</v>
      </c>
      <c r="D33" s="119">
        <f t="shared" si="20"/>
        <v>164</v>
      </c>
      <c r="E33" s="119">
        <f t="shared" si="20"/>
        <v>3</v>
      </c>
      <c r="F33" s="120">
        <f t="shared" si="20"/>
        <v>18</v>
      </c>
      <c r="G33" s="121">
        <f t="shared" si="20"/>
        <v>109</v>
      </c>
      <c r="H33" s="122">
        <f>G33/C33</f>
        <v>0.58918918918918917</v>
      </c>
      <c r="I33" s="121">
        <f>SUM(I12:I32)</f>
        <v>109</v>
      </c>
      <c r="J33" s="61">
        <f>I33/C33</f>
        <v>0.58918918918918917</v>
      </c>
      <c r="K33" s="121"/>
      <c r="L33" s="121"/>
      <c r="M33" s="121">
        <f>SUM(M12:M32)</f>
        <v>87</v>
      </c>
      <c r="N33" s="61">
        <f>M33/G33</f>
        <v>0.79816513761467889</v>
      </c>
      <c r="O33" s="121">
        <f>SUM(O12:O32)</f>
        <v>72</v>
      </c>
      <c r="P33" s="61">
        <f>O33/C33</f>
        <v>0.38918918918918921</v>
      </c>
      <c r="Q33" s="121">
        <f>SUM(Q12:Q32)</f>
        <v>21</v>
      </c>
      <c r="R33" s="121">
        <f t="shared" ref="R33:W33" si="21">SUM(R12:R32)</f>
        <v>2</v>
      </c>
      <c r="S33" s="121">
        <f t="shared" si="21"/>
        <v>0</v>
      </c>
      <c r="T33" s="121">
        <f t="shared" si="21"/>
        <v>2</v>
      </c>
      <c r="U33" s="121">
        <f t="shared" si="21"/>
        <v>1</v>
      </c>
      <c r="V33" s="121">
        <f t="shared" si="21"/>
        <v>8</v>
      </c>
      <c r="W33" s="121">
        <f t="shared" si="21"/>
        <v>0</v>
      </c>
      <c r="X33" s="121">
        <f>SUM(X12:X32)</f>
        <v>38</v>
      </c>
      <c r="Y33" s="123">
        <f>SUM(Y12:Y32)</f>
        <v>181</v>
      </c>
      <c r="Z33" s="124">
        <f>Y33/C33</f>
        <v>0.97837837837837838</v>
      </c>
      <c r="AA33" s="64">
        <f>SUM(AA12:AA32)</f>
        <v>0</v>
      </c>
      <c r="AB33" s="124">
        <f>AA33/C33</f>
        <v>0</v>
      </c>
      <c r="AC33" s="121">
        <f>SUM(AC12:AC32)</f>
        <v>0</v>
      </c>
      <c r="AD33" s="125">
        <f>AC33/C33</f>
        <v>0</v>
      </c>
    </row>
  </sheetData>
  <mergeCells count="33">
    <mergeCell ref="U8:U9"/>
    <mergeCell ref="V8:V9"/>
    <mergeCell ref="W8:W9"/>
    <mergeCell ref="K7:K9"/>
    <mergeCell ref="L7:L9"/>
    <mergeCell ref="Q7:T7"/>
    <mergeCell ref="U7:W7"/>
    <mergeCell ref="X7:X9"/>
    <mergeCell ref="AC7:AD8"/>
    <mergeCell ref="Q8:Q9"/>
    <mergeCell ref="R8:R9"/>
    <mergeCell ref="S8:S9"/>
    <mergeCell ref="T8:T9"/>
    <mergeCell ref="AC5:AD6"/>
    <mergeCell ref="C6:C9"/>
    <mergeCell ref="D6:E6"/>
    <mergeCell ref="F6:F9"/>
    <mergeCell ref="G6:H8"/>
    <mergeCell ref="I6:L6"/>
    <mergeCell ref="M6:N8"/>
    <mergeCell ref="O6:P8"/>
    <mergeCell ref="Q6:X6"/>
    <mergeCell ref="D7:D9"/>
    <mergeCell ref="A2:AB2"/>
    <mergeCell ref="A5:A9"/>
    <mergeCell ref="B5:B9"/>
    <mergeCell ref="C5:F5"/>
    <mergeCell ref="G5:N5"/>
    <mergeCell ref="O5:X5"/>
    <mergeCell ref="Y5:Z8"/>
    <mergeCell ref="AA5:AB8"/>
    <mergeCell ref="E7:E9"/>
    <mergeCell ref="I7:J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workbookViewId="0">
      <selection activeCell="K20" sqref="K20"/>
    </sheetView>
  </sheetViews>
  <sheetFormatPr defaultRowHeight="12.75" x14ac:dyDescent="0.2"/>
  <cols>
    <col min="1" max="1" width="9.140625" style="443"/>
    <col min="2" max="2" width="17.140625" style="443" customWidth="1"/>
    <col min="3" max="12" width="4.85546875" style="443" customWidth="1"/>
    <col min="13" max="13" width="6.28515625" style="443" customWidth="1"/>
    <col min="14" max="14" width="4.85546875" style="443" customWidth="1"/>
    <col min="15" max="15" width="6.5703125" style="443" customWidth="1"/>
    <col min="16" max="28" width="4.85546875" style="443" customWidth="1"/>
    <col min="29" max="16384" width="9.140625" style="443"/>
  </cols>
  <sheetData>
    <row r="1" spans="1:28" x14ac:dyDescent="0.2">
      <c r="Z1" s="444" t="s">
        <v>453</v>
      </c>
    </row>
    <row r="2" spans="1:28" ht="40.5" customHeight="1" x14ac:dyDescent="0.2">
      <c r="A2" s="471" t="s">
        <v>454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</row>
    <row r="3" spans="1:28" ht="18" customHeight="1" x14ac:dyDescent="0.2">
      <c r="A3" s="472"/>
      <c r="B3" s="1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</row>
    <row r="4" spans="1:28" ht="20.25" customHeight="1" x14ac:dyDescent="0.2">
      <c r="B4" s="12"/>
    </row>
    <row r="5" spans="1:28" ht="68.25" customHeight="1" x14ac:dyDescent="0.2">
      <c r="A5" s="446" t="s">
        <v>387</v>
      </c>
      <c r="B5" s="43" t="s">
        <v>3</v>
      </c>
      <c r="C5" s="28" t="s">
        <v>455</v>
      </c>
      <c r="D5" s="29"/>
      <c r="E5" s="29"/>
      <c r="F5" s="30"/>
      <c r="G5" s="20" t="s">
        <v>6</v>
      </c>
      <c r="H5" s="20"/>
      <c r="I5" s="20"/>
      <c r="J5" s="20"/>
      <c r="K5" s="20"/>
      <c r="L5" s="20"/>
      <c r="M5" s="20"/>
      <c r="N5" s="28" t="s">
        <v>7</v>
      </c>
      <c r="O5" s="29"/>
      <c r="P5" s="29"/>
      <c r="Q5" s="29"/>
      <c r="R5" s="29"/>
      <c r="S5" s="29"/>
      <c r="T5" s="29"/>
      <c r="U5" s="29"/>
      <c r="V5" s="30"/>
      <c r="W5" s="21" t="s">
        <v>456</v>
      </c>
      <c r="X5" s="21"/>
      <c r="Y5" s="21" t="s">
        <v>439</v>
      </c>
      <c r="Z5" s="21"/>
      <c r="AA5" s="447" t="s">
        <v>457</v>
      </c>
      <c r="AB5" s="448"/>
    </row>
    <row r="6" spans="1:28" x14ac:dyDescent="0.2">
      <c r="A6" s="450"/>
      <c r="B6" s="451"/>
      <c r="C6" s="452" t="s">
        <v>11</v>
      </c>
      <c r="D6" s="27" t="s">
        <v>12</v>
      </c>
      <c r="E6" s="27"/>
      <c r="F6" s="453" t="s">
        <v>13</v>
      </c>
      <c r="G6" s="452" t="s">
        <v>441</v>
      </c>
      <c r="H6" s="20" t="s">
        <v>15</v>
      </c>
      <c r="I6" s="20"/>
      <c r="J6" s="20"/>
      <c r="K6" s="454" t="s">
        <v>442</v>
      </c>
      <c r="L6" s="21" t="s">
        <v>443</v>
      </c>
      <c r="M6" s="21"/>
      <c r="N6" s="21" t="s">
        <v>19</v>
      </c>
      <c r="O6" s="21"/>
      <c r="P6" s="20" t="s">
        <v>24</v>
      </c>
      <c r="Q6" s="20"/>
      <c r="R6" s="20"/>
      <c r="S6" s="20"/>
      <c r="T6" s="20" t="s">
        <v>25</v>
      </c>
      <c r="U6" s="20"/>
      <c r="V6" s="20"/>
      <c r="W6" s="21"/>
      <c r="X6" s="21"/>
      <c r="Y6" s="21"/>
      <c r="Z6" s="21"/>
      <c r="AA6" s="455"/>
      <c r="AB6" s="456"/>
    </row>
    <row r="7" spans="1:28" ht="30.75" customHeight="1" x14ac:dyDescent="0.2">
      <c r="A7" s="450"/>
      <c r="B7" s="451"/>
      <c r="C7" s="452"/>
      <c r="D7" s="452" t="s">
        <v>19</v>
      </c>
      <c r="E7" s="453" t="s">
        <v>20</v>
      </c>
      <c r="F7" s="453"/>
      <c r="G7" s="452"/>
      <c r="H7" s="454" t="s">
        <v>21</v>
      </c>
      <c r="I7" s="453" t="s">
        <v>22</v>
      </c>
      <c r="J7" s="453" t="s">
        <v>23</v>
      </c>
      <c r="K7" s="454"/>
      <c r="L7" s="21"/>
      <c r="M7" s="21"/>
      <c r="N7" s="21"/>
      <c r="O7" s="21"/>
      <c r="P7" s="20"/>
      <c r="Q7" s="20"/>
      <c r="R7" s="20"/>
      <c r="S7" s="20"/>
      <c r="T7" s="20"/>
      <c r="U7" s="20"/>
      <c r="V7" s="20"/>
      <c r="W7" s="21"/>
      <c r="X7" s="21"/>
      <c r="Y7" s="21"/>
      <c r="Z7" s="21"/>
      <c r="AA7" s="455"/>
      <c r="AB7" s="456"/>
    </row>
    <row r="8" spans="1:28" x14ac:dyDescent="0.2">
      <c r="A8" s="450"/>
      <c r="B8" s="451"/>
      <c r="C8" s="452"/>
      <c r="D8" s="452"/>
      <c r="E8" s="453"/>
      <c r="F8" s="453"/>
      <c r="G8" s="452"/>
      <c r="H8" s="454"/>
      <c r="I8" s="453"/>
      <c r="J8" s="453"/>
      <c r="K8" s="454"/>
      <c r="L8" s="21"/>
      <c r="M8" s="21"/>
      <c r="N8" s="21"/>
      <c r="O8" s="21"/>
      <c r="P8" s="453" t="s">
        <v>445</v>
      </c>
      <c r="Q8" s="453" t="s">
        <v>29</v>
      </c>
      <c r="R8" s="453" t="s">
        <v>30</v>
      </c>
      <c r="S8" s="453" t="s">
        <v>31</v>
      </c>
      <c r="T8" s="453" t="s">
        <v>32</v>
      </c>
      <c r="U8" s="453" t="s">
        <v>33</v>
      </c>
      <c r="V8" s="453" t="s">
        <v>34</v>
      </c>
      <c r="W8" s="21"/>
      <c r="X8" s="21"/>
      <c r="Y8" s="21"/>
      <c r="Z8" s="21"/>
      <c r="AA8" s="455"/>
      <c r="AB8" s="456"/>
    </row>
    <row r="9" spans="1:28" x14ac:dyDescent="0.2">
      <c r="A9" s="450"/>
      <c r="B9" s="451"/>
      <c r="C9" s="452"/>
      <c r="D9" s="452"/>
      <c r="E9" s="453"/>
      <c r="F9" s="453"/>
      <c r="G9" s="452"/>
      <c r="H9" s="454"/>
      <c r="I9" s="453"/>
      <c r="J9" s="453"/>
      <c r="K9" s="454"/>
      <c r="L9" s="21"/>
      <c r="M9" s="21"/>
      <c r="N9" s="21"/>
      <c r="O9" s="21"/>
      <c r="P9" s="453"/>
      <c r="Q9" s="453"/>
      <c r="R9" s="453"/>
      <c r="S9" s="453"/>
      <c r="T9" s="453"/>
      <c r="U9" s="453"/>
      <c r="V9" s="453"/>
      <c r="W9" s="21"/>
      <c r="X9" s="21"/>
      <c r="Y9" s="21"/>
      <c r="Z9" s="21"/>
      <c r="AA9" s="457"/>
      <c r="AB9" s="458"/>
    </row>
    <row r="10" spans="1:28" ht="22.5" x14ac:dyDescent="0.2">
      <c r="A10" s="459"/>
      <c r="B10" s="460"/>
      <c r="C10" s="452"/>
      <c r="D10" s="452"/>
      <c r="E10" s="453"/>
      <c r="F10" s="453"/>
      <c r="G10" s="452"/>
      <c r="H10" s="454"/>
      <c r="I10" s="453"/>
      <c r="J10" s="453"/>
      <c r="K10" s="454"/>
      <c r="L10" s="49" t="s">
        <v>35</v>
      </c>
      <c r="M10" s="49" t="s">
        <v>36</v>
      </c>
      <c r="N10" s="49" t="s">
        <v>39</v>
      </c>
      <c r="O10" s="461" t="s">
        <v>446</v>
      </c>
      <c r="P10" s="453"/>
      <c r="Q10" s="453"/>
      <c r="R10" s="453"/>
      <c r="S10" s="453"/>
      <c r="T10" s="453"/>
      <c r="U10" s="453"/>
      <c r="V10" s="453"/>
      <c r="W10" s="47" t="s">
        <v>41</v>
      </c>
      <c r="X10" s="47" t="s">
        <v>42</v>
      </c>
      <c r="Y10" s="47" t="s">
        <v>37</v>
      </c>
      <c r="Z10" s="47" t="s">
        <v>36</v>
      </c>
      <c r="AA10" s="462" t="s">
        <v>41</v>
      </c>
      <c r="AB10" s="462" t="s">
        <v>36</v>
      </c>
    </row>
    <row r="11" spans="1:28" x14ac:dyDescent="0.2">
      <c r="A11" s="463" t="s">
        <v>43</v>
      </c>
      <c r="B11" s="50" t="s">
        <v>447</v>
      </c>
      <c r="C11" s="52">
        <v>1</v>
      </c>
      <c r="D11" s="52">
        <v>2</v>
      </c>
      <c r="E11" s="464">
        <v>3</v>
      </c>
      <c r="F11" s="52">
        <v>4</v>
      </c>
      <c r="G11" s="52">
        <v>5</v>
      </c>
      <c r="H11" s="464">
        <v>6</v>
      </c>
      <c r="I11" s="52">
        <v>7</v>
      </c>
      <c r="J11" s="52">
        <v>8</v>
      </c>
      <c r="K11" s="464">
        <v>9</v>
      </c>
      <c r="L11" s="52">
        <v>10</v>
      </c>
      <c r="M11" s="52">
        <v>11</v>
      </c>
      <c r="N11" s="464">
        <v>12</v>
      </c>
      <c r="O11" s="52">
        <v>13</v>
      </c>
      <c r="P11" s="52">
        <v>14</v>
      </c>
      <c r="Q11" s="464">
        <v>15</v>
      </c>
      <c r="R11" s="52">
        <v>16</v>
      </c>
      <c r="S11" s="52">
        <v>17</v>
      </c>
      <c r="T11" s="464">
        <v>18</v>
      </c>
      <c r="U11" s="52">
        <v>19</v>
      </c>
      <c r="V11" s="52">
        <v>20</v>
      </c>
      <c r="W11" s="464">
        <v>21</v>
      </c>
      <c r="X11" s="52">
        <v>22</v>
      </c>
      <c r="Y11" s="52">
        <v>23</v>
      </c>
      <c r="Z11" s="464">
        <v>24</v>
      </c>
      <c r="AA11" s="52">
        <v>25</v>
      </c>
      <c r="AB11" s="52">
        <v>26</v>
      </c>
    </row>
    <row r="12" spans="1:28" x14ac:dyDescent="0.2">
      <c r="A12" s="352" t="s">
        <v>44</v>
      </c>
      <c r="B12" s="354"/>
      <c r="C12" s="465">
        <f t="shared" ref="C12:J12" si="0">SUM(C13:C15)</f>
        <v>5</v>
      </c>
      <c r="D12" s="465">
        <f t="shared" si="0"/>
        <v>4</v>
      </c>
      <c r="E12" s="465">
        <f t="shared" si="0"/>
        <v>1</v>
      </c>
      <c r="F12" s="465">
        <f t="shared" si="0"/>
        <v>0</v>
      </c>
      <c r="G12" s="465">
        <f t="shared" si="0"/>
        <v>3</v>
      </c>
      <c r="H12" s="465">
        <f t="shared" si="0"/>
        <v>3</v>
      </c>
      <c r="I12" s="465">
        <f t="shared" si="0"/>
        <v>0</v>
      </c>
      <c r="J12" s="465">
        <f t="shared" si="0"/>
        <v>0</v>
      </c>
      <c r="K12" s="466">
        <f>G12/C12</f>
        <v>0.6</v>
      </c>
      <c r="L12" s="465">
        <f>SUM(L13:L15)</f>
        <v>3</v>
      </c>
      <c r="M12" s="473">
        <f>L12/C12</f>
        <v>0.6</v>
      </c>
      <c r="N12" s="465">
        <f>SUM(N13:N15)</f>
        <v>1</v>
      </c>
      <c r="O12" s="473">
        <f>N12/C12</f>
        <v>0.2</v>
      </c>
      <c r="P12" s="465">
        <f t="shared" ref="P12:W12" si="1">SUM(P13:P15)</f>
        <v>2</v>
      </c>
      <c r="Q12" s="465">
        <f t="shared" si="1"/>
        <v>0</v>
      </c>
      <c r="R12" s="465">
        <f t="shared" si="1"/>
        <v>0</v>
      </c>
      <c r="S12" s="465">
        <f t="shared" si="1"/>
        <v>0</v>
      </c>
      <c r="T12" s="465">
        <f t="shared" si="1"/>
        <v>0</v>
      </c>
      <c r="U12" s="465">
        <f t="shared" si="1"/>
        <v>0</v>
      </c>
      <c r="V12" s="465">
        <f t="shared" si="1"/>
        <v>0</v>
      </c>
      <c r="W12" s="465">
        <f t="shared" si="1"/>
        <v>5</v>
      </c>
      <c r="X12" s="473">
        <f>W12/C12</f>
        <v>1</v>
      </c>
      <c r="Y12" s="465">
        <f>SUM(Y13:Y15)</f>
        <v>0</v>
      </c>
      <c r="Z12" s="465"/>
      <c r="AA12" s="465">
        <f>SUM(AA13:AA15)</f>
        <v>0</v>
      </c>
      <c r="AB12" s="465">
        <f>SUM(AB13:AB15)</f>
        <v>0</v>
      </c>
    </row>
    <row r="13" spans="1:28" ht="36" customHeight="1" x14ac:dyDescent="0.2">
      <c r="A13" s="474" t="s">
        <v>287</v>
      </c>
      <c r="B13" s="117" t="s">
        <v>458</v>
      </c>
      <c r="C13" s="465">
        <v>2</v>
      </c>
      <c r="D13" s="465">
        <v>2</v>
      </c>
      <c r="E13" s="465"/>
      <c r="F13" s="465"/>
      <c r="G13" s="465">
        <v>1</v>
      </c>
      <c r="H13" s="465">
        <v>1</v>
      </c>
      <c r="I13" s="465"/>
      <c r="J13" s="465"/>
      <c r="K13" s="466">
        <f t="shared" ref="K13:K14" si="2">G13/C13</f>
        <v>0.5</v>
      </c>
      <c r="L13" s="465">
        <v>1</v>
      </c>
      <c r="M13" s="466">
        <f t="shared" ref="M13:M14" si="3">L13/G13</f>
        <v>1</v>
      </c>
      <c r="N13" s="465">
        <v>1</v>
      </c>
      <c r="O13" s="473">
        <f>N13/C13</f>
        <v>0.5</v>
      </c>
      <c r="P13" s="465">
        <v>1</v>
      </c>
      <c r="Q13" s="465"/>
      <c r="R13" s="465"/>
      <c r="S13" s="465"/>
      <c r="T13" s="465"/>
      <c r="U13" s="465"/>
      <c r="V13" s="465"/>
      <c r="W13" s="465">
        <f t="shared" ref="W13:W14" si="4">N13+G13</f>
        <v>2</v>
      </c>
      <c r="X13" s="466">
        <f t="shared" ref="X13:X14" si="5">W13/C13</f>
        <v>1</v>
      </c>
      <c r="Y13" s="465"/>
      <c r="Z13" s="466">
        <f>Y13/C13</f>
        <v>0</v>
      </c>
      <c r="AA13" s="465"/>
      <c r="AB13" s="466"/>
    </row>
    <row r="14" spans="1:28" ht="45" x14ac:dyDescent="0.2">
      <c r="A14" s="474" t="s">
        <v>406</v>
      </c>
      <c r="B14" s="117" t="s">
        <v>459</v>
      </c>
      <c r="C14" s="465">
        <v>2</v>
      </c>
      <c r="D14" s="465">
        <v>2</v>
      </c>
      <c r="E14" s="465"/>
      <c r="F14" s="465"/>
      <c r="G14" s="465">
        <v>2</v>
      </c>
      <c r="H14" s="465">
        <v>2</v>
      </c>
      <c r="I14" s="465"/>
      <c r="J14" s="465"/>
      <c r="K14" s="466">
        <f t="shared" si="2"/>
        <v>1</v>
      </c>
      <c r="L14" s="465">
        <v>2</v>
      </c>
      <c r="M14" s="466">
        <f t="shared" si="3"/>
        <v>1</v>
      </c>
      <c r="N14" s="465"/>
      <c r="O14" s="473">
        <f t="shared" ref="O14:O15" si="6">N14/C14</f>
        <v>0</v>
      </c>
      <c r="P14" s="465"/>
      <c r="Q14" s="465"/>
      <c r="R14" s="465"/>
      <c r="S14" s="465"/>
      <c r="T14" s="465"/>
      <c r="U14" s="465"/>
      <c r="V14" s="465"/>
      <c r="W14" s="465">
        <f t="shared" si="4"/>
        <v>2</v>
      </c>
      <c r="X14" s="466">
        <f t="shared" si="5"/>
        <v>1</v>
      </c>
      <c r="Y14" s="465"/>
      <c r="Z14" s="466">
        <f>Y14/C14</f>
        <v>0</v>
      </c>
      <c r="AA14" s="465"/>
      <c r="AB14" s="466"/>
    </row>
    <row r="15" spans="1:28" ht="56.25" x14ac:dyDescent="0.2">
      <c r="A15" s="475" t="s">
        <v>290</v>
      </c>
      <c r="B15" s="476" t="s">
        <v>452</v>
      </c>
      <c r="C15" s="465">
        <v>1</v>
      </c>
      <c r="D15" s="465"/>
      <c r="E15" s="465">
        <v>1</v>
      </c>
      <c r="F15" s="465"/>
      <c r="G15" s="465">
        <v>0</v>
      </c>
      <c r="H15" s="465">
        <v>0</v>
      </c>
      <c r="I15" s="465"/>
      <c r="J15" s="465"/>
      <c r="K15" s="466">
        <f>G15/C15</f>
        <v>0</v>
      </c>
      <c r="L15" s="465">
        <v>0</v>
      </c>
      <c r="M15" s="466">
        <v>0</v>
      </c>
      <c r="N15" s="465"/>
      <c r="O15" s="473">
        <f t="shared" si="6"/>
        <v>0</v>
      </c>
      <c r="P15" s="465">
        <v>1</v>
      </c>
      <c r="Q15" s="465"/>
      <c r="R15" s="465"/>
      <c r="S15" s="465"/>
      <c r="T15" s="465"/>
      <c r="U15" s="465"/>
      <c r="V15" s="465"/>
      <c r="W15" s="465">
        <v>1</v>
      </c>
      <c r="X15" s="466">
        <f>W15/C15</f>
        <v>1</v>
      </c>
      <c r="Y15" s="465"/>
      <c r="Z15" s="466">
        <f t="shared" ref="Z15" si="7">Y15/C15</f>
        <v>0</v>
      </c>
      <c r="AA15" s="465"/>
      <c r="AB15" s="466"/>
    </row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mergeCells count="32">
    <mergeCell ref="T8:T10"/>
    <mergeCell ref="U8:U10"/>
    <mergeCell ref="V8:V10"/>
    <mergeCell ref="A12:B12"/>
    <mergeCell ref="T6:V7"/>
    <mergeCell ref="D7:D10"/>
    <mergeCell ref="E7:E10"/>
    <mergeCell ref="H7:H10"/>
    <mergeCell ref="I7:I10"/>
    <mergeCell ref="J7:J10"/>
    <mergeCell ref="P8:P10"/>
    <mergeCell ref="Q8:Q10"/>
    <mergeCell ref="R8:R10"/>
    <mergeCell ref="S8:S10"/>
    <mergeCell ref="AA5:AB9"/>
    <mergeCell ref="C6:C10"/>
    <mergeCell ref="D6:E6"/>
    <mergeCell ref="F6:F10"/>
    <mergeCell ref="G6:G10"/>
    <mergeCell ref="H6:J6"/>
    <mergeCell ref="K6:K10"/>
    <mergeCell ref="L6:M9"/>
    <mergeCell ref="N6:O9"/>
    <mergeCell ref="P6:S7"/>
    <mergeCell ref="A2:AB2"/>
    <mergeCell ref="A5:A10"/>
    <mergeCell ref="B5:B10"/>
    <mergeCell ref="C5:F5"/>
    <mergeCell ref="G5:M5"/>
    <mergeCell ref="N5:V5"/>
    <mergeCell ref="W5:X9"/>
    <mergeCell ref="Y5:Z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>
      <selection activeCell="Q28" sqref="Q28"/>
    </sheetView>
  </sheetViews>
  <sheetFormatPr defaultRowHeight="12.75" x14ac:dyDescent="0.2"/>
  <cols>
    <col min="1" max="1" width="9.140625" style="443"/>
    <col min="2" max="2" width="22.28515625" style="443" customWidth="1"/>
    <col min="3" max="10" width="4.85546875" style="443" customWidth="1"/>
    <col min="11" max="11" width="7.28515625" style="443" customWidth="1"/>
    <col min="12" max="12" width="4.85546875" style="443" customWidth="1"/>
    <col min="13" max="13" width="8.28515625" style="443" customWidth="1"/>
    <col min="14" max="24" width="4.85546875" style="443" customWidth="1"/>
    <col min="25" max="25" width="6.85546875" style="443" customWidth="1"/>
    <col min="26" max="26" width="11.140625" style="443" customWidth="1"/>
    <col min="27" max="27" width="4.85546875" style="443" customWidth="1"/>
    <col min="28" max="28" width="4.7109375" style="443" customWidth="1"/>
    <col min="29" max="29" width="4.85546875" style="443" customWidth="1"/>
    <col min="30" max="16384" width="9.140625" style="443"/>
  </cols>
  <sheetData>
    <row r="1" spans="1:29" x14ac:dyDescent="0.2">
      <c r="Z1" s="443" t="s">
        <v>336</v>
      </c>
      <c r="AA1" s="444" t="s">
        <v>460</v>
      </c>
    </row>
    <row r="2" spans="1:29" x14ac:dyDescent="0.2">
      <c r="A2" s="477" t="s">
        <v>461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</row>
    <row r="3" spans="1:29" x14ac:dyDescent="0.2">
      <c r="A3" s="478"/>
      <c r="B3" s="12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</row>
    <row r="4" spans="1:29" x14ac:dyDescent="0.2">
      <c r="B4" s="12"/>
    </row>
    <row r="5" spans="1:29" s="449" customFormat="1" ht="11.25" x14ac:dyDescent="0.2">
      <c r="A5" s="446" t="s">
        <v>387</v>
      </c>
      <c r="B5" s="43" t="s">
        <v>3</v>
      </c>
      <c r="C5" s="28" t="s">
        <v>462</v>
      </c>
      <c r="D5" s="29"/>
      <c r="E5" s="29"/>
      <c r="F5" s="30"/>
      <c r="G5" s="20" t="s">
        <v>6</v>
      </c>
      <c r="H5" s="20"/>
      <c r="I5" s="20"/>
      <c r="J5" s="20"/>
      <c r="K5" s="20"/>
      <c r="L5" s="20"/>
      <c r="M5" s="20"/>
      <c r="N5" s="28" t="s">
        <v>7</v>
      </c>
      <c r="O5" s="29"/>
      <c r="P5" s="29"/>
      <c r="Q5" s="29"/>
      <c r="R5" s="29"/>
      <c r="S5" s="29"/>
      <c r="T5" s="29"/>
      <c r="U5" s="29"/>
      <c r="V5" s="29"/>
      <c r="W5" s="30"/>
      <c r="X5" s="21" t="s">
        <v>456</v>
      </c>
      <c r="Y5" s="21"/>
      <c r="Z5" s="21" t="s">
        <v>439</v>
      </c>
      <c r="AA5" s="21"/>
      <c r="AB5" s="447" t="s">
        <v>463</v>
      </c>
      <c r="AC5" s="448"/>
    </row>
    <row r="6" spans="1:29" s="449" customFormat="1" ht="11.25" x14ac:dyDescent="0.2">
      <c r="A6" s="450"/>
      <c r="B6" s="451"/>
      <c r="C6" s="452" t="s">
        <v>11</v>
      </c>
      <c r="D6" s="27" t="s">
        <v>12</v>
      </c>
      <c r="E6" s="27"/>
      <c r="F6" s="453" t="s">
        <v>13</v>
      </c>
      <c r="G6" s="452" t="s">
        <v>441</v>
      </c>
      <c r="H6" s="20" t="s">
        <v>15</v>
      </c>
      <c r="I6" s="20"/>
      <c r="J6" s="20"/>
      <c r="K6" s="454" t="s">
        <v>442</v>
      </c>
      <c r="L6" s="21" t="s">
        <v>443</v>
      </c>
      <c r="M6" s="21"/>
      <c r="N6" s="21" t="s">
        <v>19</v>
      </c>
      <c r="O6" s="21"/>
      <c r="P6" s="20" t="s">
        <v>24</v>
      </c>
      <c r="Q6" s="20"/>
      <c r="R6" s="20"/>
      <c r="S6" s="20"/>
      <c r="T6" s="20" t="s">
        <v>25</v>
      </c>
      <c r="U6" s="20"/>
      <c r="V6" s="20"/>
      <c r="W6" s="26" t="s">
        <v>26</v>
      </c>
      <c r="X6" s="21"/>
      <c r="Y6" s="21"/>
      <c r="Z6" s="21"/>
      <c r="AA6" s="21"/>
      <c r="AB6" s="455"/>
      <c r="AC6" s="456"/>
    </row>
    <row r="7" spans="1:29" s="449" customFormat="1" ht="11.25" x14ac:dyDescent="0.2">
      <c r="A7" s="450"/>
      <c r="B7" s="451"/>
      <c r="C7" s="452"/>
      <c r="D7" s="452" t="s">
        <v>19</v>
      </c>
      <c r="E7" s="453" t="s">
        <v>20</v>
      </c>
      <c r="F7" s="453"/>
      <c r="G7" s="452"/>
      <c r="H7" s="454" t="s">
        <v>21</v>
      </c>
      <c r="I7" s="453" t="s">
        <v>22</v>
      </c>
      <c r="J7" s="453" t="s">
        <v>23</v>
      </c>
      <c r="K7" s="454"/>
      <c r="L7" s="21"/>
      <c r="M7" s="21"/>
      <c r="N7" s="21"/>
      <c r="O7" s="21"/>
      <c r="P7" s="20"/>
      <c r="Q7" s="20"/>
      <c r="R7" s="20"/>
      <c r="S7" s="20"/>
      <c r="T7" s="20"/>
      <c r="U7" s="20"/>
      <c r="V7" s="20"/>
      <c r="W7" s="34"/>
      <c r="X7" s="21"/>
      <c r="Y7" s="21"/>
      <c r="Z7" s="21"/>
      <c r="AA7" s="21"/>
      <c r="AB7" s="455"/>
      <c r="AC7" s="456"/>
    </row>
    <row r="8" spans="1:29" s="449" customFormat="1" ht="11.25" x14ac:dyDescent="0.2">
      <c r="A8" s="450"/>
      <c r="B8" s="451"/>
      <c r="C8" s="452"/>
      <c r="D8" s="452"/>
      <c r="E8" s="453"/>
      <c r="F8" s="453"/>
      <c r="G8" s="452"/>
      <c r="H8" s="454"/>
      <c r="I8" s="453"/>
      <c r="J8" s="453"/>
      <c r="K8" s="454"/>
      <c r="L8" s="21"/>
      <c r="M8" s="21"/>
      <c r="N8" s="21"/>
      <c r="O8" s="21"/>
      <c r="P8" s="453" t="s">
        <v>445</v>
      </c>
      <c r="Q8" s="453" t="s">
        <v>29</v>
      </c>
      <c r="R8" s="453" t="s">
        <v>30</v>
      </c>
      <c r="S8" s="453" t="s">
        <v>31</v>
      </c>
      <c r="T8" s="453" t="s">
        <v>32</v>
      </c>
      <c r="U8" s="453" t="s">
        <v>33</v>
      </c>
      <c r="V8" s="453" t="s">
        <v>34</v>
      </c>
      <c r="W8" s="34"/>
      <c r="X8" s="21"/>
      <c r="Y8" s="21"/>
      <c r="Z8" s="21"/>
      <c r="AA8" s="21"/>
      <c r="AB8" s="455"/>
      <c r="AC8" s="456"/>
    </row>
    <row r="9" spans="1:29" s="449" customFormat="1" ht="11.25" x14ac:dyDescent="0.2">
      <c r="A9" s="450"/>
      <c r="B9" s="451"/>
      <c r="C9" s="452"/>
      <c r="D9" s="452"/>
      <c r="E9" s="453"/>
      <c r="F9" s="453"/>
      <c r="G9" s="452"/>
      <c r="H9" s="454"/>
      <c r="I9" s="453"/>
      <c r="J9" s="453"/>
      <c r="K9" s="454"/>
      <c r="L9" s="21"/>
      <c r="M9" s="21"/>
      <c r="N9" s="21"/>
      <c r="O9" s="21"/>
      <c r="P9" s="453"/>
      <c r="Q9" s="453"/>
      <c r="R9" s="453"/>
      <c r="S9" s="453"/>
      <c r="T9" s="453"/>
      <c r="U9" s="453"/>
      <c r="V9" s="453"/>
      <c r="W9" s="34"/>
      <c r="X9" s="21"/>
      <c r="Y9" s="21"/>
      <c r="Z9" s="21"/>
      <c r="AA9" s="21"/>
      <c r="AB9" s="457"/>
      <c r="AC9" s="458"/>
    </row>
    <row r="10" spans="1:29" s="449" customFormat="1" ht="22.5" x14ac:dyDescent="0.2">
      <c r="A10" s="459"/>
      <c r="B10" s="460"/>
      <c r="C10" s="452"/>
      <c r="D10" s="452"/>
      <c r="E10" s="453"/>
      <c r="F10" s="453"/>
      <c r="G10" s="452"/>
      <c r="H10" s="454"/>
      <c r="I10" s="453"/>
      <c r="J10" s="453"/>
      <c r="K10" s="454"/>
      <c r="L10" s="49" t="s">
        <v>35</v>
      </c>
      <c r="M10" s="49" t="s">
        <v>36</v>
      </c>
      <c r="N10" s="49" t="s">
        <v>39</v>
      </c>
      <c r="O10" s="461" t="s">
        <v>446</v>
      </c>
      <c r="P10" s="453"/>
      <c r="Q10" s="453"/>
      <c r="R10" s="453"/>
      <c r="S10" s="453"/>
      <c r="T10" s="453"/>
      <c r="U10" s="453"/>
      <c r="V10" s="453"/>
      <c r="W10" s="46"/>
      <c r="X10" s="47" t="s">
        <v>41</v>
      </c>
      <c r="Y10" s="47" t="s">
        <v>42</v>
      </c>
      <c r="Z10" s="47" t="s">
        <v>37</v>
      </c>
      <c r="AA10" s="47" t="s">
        <v>36</v>
      </c>
      <c r="AB10" s="479" t="s">
        <v>41</v>
      </c>
      <c r="AC10" s="462" t="s">
        <v>36</v>
      </c>
    </row>
    <row r="11" spans="1:29" s="449" customFormat="1" ht="11.25" x14ac:dyDescent="0.2">
      <c r="A11" s="463" t="s">
        <v>43</v>
      </c>
      <c r="B11" s="50" t="s">
        <v>447</v>
      </c>
      <c r="C11" s="52">
        <v>1</v>
      </c>
      <c r="D11" s="52">
        <v>2</v>
      </c>
      <c r="E11" s="464">
        <v>3</v>
      </c>
      <c r="F11" s="52">
        <v>4</v>
      </c>
      <c r="G11" s="52">
        <v>5</v>
      </c>
      <c r="H11" s="464">
        <v>6</v>
      </c>
      <c r="I11" s="52">
        <v>7</v>
      </c>
      <c r="J11" s="52">
        <v>8</v>
      </c>
      <c r="K11" s="464">
        <v>9</v>
      </c>
      <c r="L11" s="52">
        <v>10</v>
      </c>
      <c r="M11" s="52">
        <v>11</v>
      </c>
      <c r="N11" s="464">
        <v>12</v>
      </c>
      <c r="O11" s="52">
        <v>13</v>
      </c>
      <c r="P11" s="52">
        <v>14</v>
      </c>
      <c r="Q11" s="464">
        <v>15</v>
      </c>
      <c r="R11" s="52">
        <v>16</v>
      </c>
      <c r="S11" s="52">
        <v>17</v>
      </c>
      <c r="T11" s="464">
        <v>18</v>
      </c>
      <c r="U11" s="52">
        <v>19</v>
      </c>
      <c r="V11" s="52">
        <v>20</v>
      </c>
      <c r="W11" s="464">
        <v>21</v>
      </c>
      <c r="X11" s="52">
        <v>22</v>
      </c>
      <c r="Y11" s="52">
        <v>23</v>
      </c>
      <c r="Z11" s="464">
        <v>24</v>
      </c>
      <c r="AA11" s="52">
        <v>25</v>
      </c>
      <c r="AB11" s="52">
        <v>26</v>
      </c>
      <c r="AC11" s="464">
        <v>27</v>
      </c>
    </row>
    <row r="12" spans="1:29" s="449" customFormat="1" x14ac:dyDescent="0.2">
      <c r="A12" s="480" t="s">
        <v>464</v>
      </c>
      <c r="B12" s="481"/>
      <c r="C12" s="482">
        <f>SUM(C13:C23)</f>
        <v>23</v>
      </c>
      <c r="D12" s="482">
        <f>SUM(D13:D23)</f>
        <v>23</v>
      </c>
      <c r="E12" s="483"/>
      <c r="F12" s="483"/>
      <c r="G12" s="482">
        <f>SUM(G13:G23)</f>
        <v>13</v>
      </c>
      <c r="H12" s="482">
        <f>SUM(H13:H23)</f>
        <v>13</v>
      </c>
      <c r="I12" s="483"/>
      <c r="J12" s="483"/>
      <c r="K12" s="484">
        <f>G12/C12</f>
        <v>0.56521739130434778</v>
      </c>
      <c r="L12" s="482">
        <f>SUM(L13:L23)</f>
        <v>8</v>
      </c>
      <c r="M12" s="484">
        <f>L12/G12</f>
        <v>0.61538461538461542</v>
      </c>
      <c r="N12" s="482">
        <f>SUM(N13:N23)</f>
        <v>10</v>
      </c>
      <c r="O12" s="483"/>
      <c r="P12" s="482">
        <f t="shared" ref="P12:X12" si="0">SUM(P13:P23)</f>
        <v>3</v>
      </c>
      <c r="Q12" s="482">
        <f t="shared" si="0"/>
        <v>0</v>
      </c>
      <c r="R12" s="482">
        <f t="shared" si="0"/>
        <v>0</v>
      </c>
      <c r="S12" s="482">
        <f t="shared" si="0"/>
        <v>0</v>
      </c>
      <c r="T12" s="482">
        <f t="shared" si="0"/>
        <v>0</v>
      </c>
      <c r="U12" s="482">
        <f t="shared" si="0"/>
        <v>4</v>
      </c>
      <c r="V12" s="482">
        <f t="shared" si="0"/>
        <v>0</v>
      </c>
      <c r="W12" s="482">
        <f t="shared" si="0"/>
        <v>3</v>
      </c>
      <c r="X12" s="482">
        <f t="shared" si="0"/>
        <v>23</v>
      </c>
      <c r="Y12" s="485">
        <f>X12/C12</f>
        <v>1</v>
      </c>
      <c r="Z12" s="483"/>
      <c r="AA12" s="483"/>
      <c r="AB12" s="483"/>
      <c r="AC12" s="483"/>
    </row>
    <row r="13" spans="1:29" s="449" customFormat="1" ht="33.75" x14ac:dyDescent="0.2">
      <c r="A13" s="246" t="s">
        <v>406</v>
      </c>
      <c r="B13" s="91" t="s">
        <v>283</v>
      </c>
      <c r="C13" s="118">
        <v>1</v>
      </c>
      <c r="D13" s="301">
        <v>1</v>
      </c>
      <c r="E13" s="313"/>
      <c r="F13" s="313"/>
      <c r="G13" s="118">
        <v>1</v>
      </c>
      <c r="H13" s="301">
        <v>1</v>
      </c>
      <c r="I13" s="313"/>
      <c r="J13" s="313"/>
      <c r="K13" s="486">
        <f>G13/C13</f>
        <v>1</v>
      </c>
      <c r="L13" s="118">
        <v>0</v>
      </c>
      <c r="M13" s="487">
        <f>L13/G13</f>
        <v>0</v>
      </c>
      <c r="N13" s="118">
        <f>SUM(P13:W13)</f>
        <v>0</v>
      </c>
      <c r="O13" s="487">
        <f>N13/C13</f>
        <v>0</v>
      </c>
      <c r="P13" s="118">
        <v>0</v>
      </c>
      <c r="Q13" s="301"/>
      <c r="R13" s="118"/>
      <c r="S13" s="301"/>
      <c r="T13" s="118"/>
      <c r="U13" s="301"/>
      <c r="V13" s="118"/>
      <c r="W13" s="301"/>
      <c r="X13" s="118">
        <f>N13+G13</f>
        <v>1</v>
      </c>
      <c r="Y13" s="487">
        <f>X13/C13</f>
        <v>1</v>
      </c>
      <c r="Z13" s="313"/>
      <c r="AA13" s="313"/>
      <c r="AB13" s="313"/>
      <c r="AC13" s="313"/>
    </row>
    <row r="14" spans="1:29" s="449" customFormat="1" ht="22.5" x14ac:dyDescent="0.2">
      <c r="A14" s="246" t="s">
        <v>410</v>
      </c>
      <c r="B14" s="67" t="s">
        <v>411</v>
      </c>
      <c r="C14" s="118">
        <v>2</v>
      </c>
      <c r="D14" s="301">
        <v>2</v>
      </c>
      <c r="E14" s="313"/>
      <c r="F14" s="313"/>
      <c r="G14" s="301">
        <v>0</v>
      </c>
      <c r="H14" s="301">
        <v>0</v>
      </c>
      <c r="I14" s="313"/>
      <c r="J14" s="313"/>
      <c r="K14" s="486">
        <f t="shared" ref="K14:K23" si="1">G14/C14</f>
        <v>0</v>
      </c>
      <c r="L14" s="118">
        <v>0</v>
      </c>
      <c r="M14" s="487">
        <v>0</v>
      </c>
      <c r="N14" s="118">
        <f t="shared" ref="N14:N23" si="2">SUM(P14:W14)</f>
        <v>2</v>
      </c>
      <c r="O14" s="487">
        <f t="shared" ref="O14:O23" si="3">N14/C14</f>
        <v>1</v>
      </c>
      <c r="P14" s="118">
        <v>2</v>
      </c>
      <c r="Q14" s="301"/>
      <c r="R14" s="118"/>
      <c r="S14" s="301"/>
      <c r="T14" s="118"/>
      <c r="U14" s="301"/>
      <c r="V14" s="118"/>
      <c r="W14" s="301"/>
      <c r="X14" s="118">
        <f t="shared" ref="X14:X23" si="4">N14+G14</f>
        <v>2</v>
      </c>
      <c r="Y14" s="487">
        <f t="shared" ref="Y14:Y23" si="5">X14/C14</f>
        <v>1</v>
      </c>
      <c r="Z14" s="313"/>
      <c r="AA14" s="313"/>
      <c r="AB14" s="313"/>
      <c r="AC14" s="313"/>
    </row>
    <row r="15" spans="1:29" s="449" customFormat="1" ht="33.75" x14ac:dyDescent="0.2">
      <c r="A15" s="397" t="s">
        <v>404</v>
      </c>
      <c r="B15" s="67" t="s">
        <v>405</v>
      </c>
      <c r="C15" s="488">
        <v>3</v>
      </c>
      <c r="D15" s="488">
        <v>3</v>
      </c>
      <c r="E15" s="489"/>
      <c r="F15" s="489"/>
      <c r="G15" s="118">
        <v>1</v>
      </c>
      <c r="H15" s="301">
        <v>1</v>
      </c>
      <c r="I15" s="489"/>
      <c r="J15" s="489"/>
      <c r="K15" s="486">
        <f t="shared" si="1"/>
        <v>0.33333333333333331</v>
      </c>
      <c r="L15" s="118">
        <v>1</v>
      </c>
      <c r="M15" s="487">
        <f t="shared" ref="M15:M23" si="6">L15/G15</f>
        <v>1</v>
      </c>
      <c r="N15" s="118">
        <f t="shared" si="2"/>
        <v>2</v>
      </c>
      <c r="O15" s="487">
        <f t="shared" si="3"/>
        <v>0.66666666666666663</v>
      </c>
      <c r="P15" s="118"/>
      <c r="Q15" s="301"/>
      <c r="R15" s="118"/>
      <c r="S15" s="301"/>
      <c r="T15" s="118"/>
      <c r="U15" s="301">
        <v>2</v>
      </c>
      <c r="V15" s="118"/>
      <c r="W15" s="301"/>
      <c r="X15" s="118">
        <f t="shared" si="4"/>
        <v>3</v>
      </c>
      <c r="Y15" s="487">
        <f t="shared" si="5"/>
        <v>1</v>
      </c>
      <c r="Z15" s="489"/>
      <c r="AA15" s="489"/>
      <c r="AB15" s="489"/>
      <c r="AC15" s="489"/>
    </row>
    <row r="16" spans="1:29" s="449" customFormat="1" ht="22.5" x14ac:dyDescent="0.2">
      <c r="A16" s="397" t="s">
        <v>402</v>
      </c>
      <c r="B16" s="67" t="s">
        <v>403</v>
      </c>
      <c r="C16" s="488">
        <v>1</v>
      </c>
      <c r="D16" s="488">
        <v>1</v>
      </c>
      <c r="E16" s="489"/>
      <c r="F16" s="489"/>
      <c r="G16" s="118">
        <v>1</v>
      </c>
      <c r="H16" s="301">
        <v>1</v>
      </c>
      <c r="I16" s="489"/>
      <c r="J16" s="489"/>
      <c r="K16" s="486">
        <f t="shared" si="1"/>
        <v>1</v>
      </c>
      <c r="L16" s="118">
        <v>1</v>
      </c>
      <c r="M16" s="487">
        <f t="shared" si="6"/>
        <v>1</v>
      </c>
      <c r="N16" s="118">
        <f t="shared" si="2"/>
        <v>0</v>
      </c>
      <c r="O16" s="487">
        <f t="shared" si="3"/>
        <v>0</v>
      </c>
      <c r="P16" s="118"/>
      <c r="Q16" s="301"/>
      <c r="R16" s="118"/>
      <c r="S16" s="301"/>
      <c r="T16" s="118"/>
      <c r="U16" s="301"/>
      <c r="V16" s="118"/>
      <c r="W16" s="301"/>
      <c r="X16" s="118">
        <f t="shared" si="4"/>
        <v>1</v>
      </c>
      <c r="Y16" s="487">
        <f t="shared" si="5"/>
        <v>1</v>
      </c>
      <c r="Z16" s="489"/>
      <c r="AA16" s="489"/>
      <c r="AB16" s="489"/>
      <c r="AC16" s="489"/>
    </row>
    <row r="17" spans="1:29" s="449" customFormat="1" ht="67.5" x14ac:dyDescent="0.2">
      <c r="A17" s="490" t="s">
        <v>279</v>
      </c>
      <c r="B17" s="67" t="s">
        <v>401</v>
      </c>
      <c r="C17" s="491">
        <v>2</v>
      </c>
      <c r="D17" s="491">
        <v>2</v>
      </c>
      <c r="E17" s="492"/>
      <c r="F17" s="492"/>
      <c r="G17" s="493">
        <v>1</v>
      </c>
      <c r="H17" s="49">
        <v>1</v>
      </c>
      <c r="I17" s="492"/>
      <c r="J17" s="492"/>
      <c r="K17" s="486">
        <f t="shared" si="1"/>
        <v>0.5</v>
      </c>
      <c r="L17" s="493">
        <v>1</v>
      </c>
      <c r="M17" s="494">
        <f t="shared" si="6"/>
        <v>1</v>
      </c>
      <c r="N17" s="493">
        <f t="shared" si="2"/>
        <v>1</v>
      </c>
      <c r="O17" s="494">
        <f t="shared" si="3"/>
        <v>0.5</v>
      </c>
      <c r="P17" s="493"/>
      <c r="Q17" s="49"/>
      <c r="R17" s="493"/>
      <c r="S17" s="49"/>
      <c r="T17" s="493"/>
      <c r="U17" s="49"/>
      <c r="V17" s="493"/>
      <c r="W17" s="49">
        <v>1</v>
      </c>
      <c r="X17" s="493">
        <f t="shared" si="4"/>
        <v>2</v>
      </c>
      <c r="Y17" s="494">
        <f t="shared" si="5"/>
        <v>1</v>
      </c>
      <c r="Z17" s="492"/>
      <c r="AA17" s="492"/>
      <c r="AB17" s="492"/>
      <c r="AC17" s="492"/>
    </row>
    <row r="18" spans="1:29" s="449" customFormat="1" ht="22.5" x14ac:dyDescent="0.2">
      <c r="A18" s="246" t="s">
        <v>417</v>
      </c>
      <c r="B18" s="67" t="s">
        <v>301</v>
      </c>
      <c r="C18" s="488">
        <v>3</v>
      </c>
      <c r="D18" s="488">
        <v>3</v>
      </c>
      <c r="E18" s="489"/>
      <c r="F18" s="489"/>
      <c r="G18" s="118">
        <v>2</v>
      </c>
      <c r="H18" s="301">
        <v>2</v>
      </c>
      <c r="I18" s="489"/>
      <c r="J18" s="489"/>
      <c r="K18" s="486">
        <f t="shared" si="1"/>
        <v>0.66666666666666663</v>
      </c>
      <c r="L18" s="118">
        <v>2</v>
      </c>
      <c r="M18" s="487">
        <f t="shared" si="6"/>
        <v>1</v>
      </c>
      <c r="N18" s="118">
        <f t="shared" si="2"/>
        <v>1</v>
      </c>
      <c r="O18" s="487">
        <f t="shared" si="3"/>
        <v>0.33333333333333331</v>
      </c>
      <c r="P18" s="118"/>
      <c r="Q18" s="301"/>
      <c r="R18" s="118"/>
      <c r="S18" s="301"/>
      <c r="T18" s="118"/>
      <c r="U18" s="301"/>
      <c r="V18" s="118"/>
      <c r="W18" s="301">
        <v>1</v>
      </c>
      <c r="X18" s="118">
        <f t="shared" si="4"/>
        <v>3</v>
      </c>
      <c r="Y18" s="487">
        <f t="shared" si="5"/>
        <v>1</v>
      </c>
      <c r="Z18" s="489"/>
      <c r="AA18" s="489"/>
      <c r="AB18" s="489"/>
      <c r="AC18" s="489"/>
    </row>
    <row r="19" spans="1:29" ht="22.5" x14ac:dyDescent="0.2">
      <c r="A19" s="246" t="s">
        <v>465</v>
      </c>
      <c r="B19" s="91" t="s">
        <v>407</v>
      </c>
      <c r="C19" s="118">
        <v>2</v>
      </c>
      <c r="D19" s="118">
        <v>2</v>
      </c>
      <c r="E19" s="313"/>
      <c r="F19" s="313"/>
      <c r="G19" s="118">
        <v>2</v>
      </c>
      <c r="H19" s="301">
        <v>2</v>
      </c>
      <c r="I19" s="313"/>
      <c r="J19" s="313"/>
      <c r="K19" s="486">
        <f t="shared" si="1"/>
        <v>1</v>
      </c>
      <c r="L19" s="118">
        <v>0</v>
      </c>
      <c r="M19" s="487">
        <f t="shared" si="6"/>
        <v>0</v>
      </c>
      <c r="N19" s="118">
        <f t="shared" si="2"/>
        <v>0</v>
      </c>
      <c r="O19" s="487">
        <f t="shared" si="3"/>
        <v>0</v>
      </c>
      <c r="P19" s="118"/>
      <c r="Q19" s="301"/>
      <c r="R19" s="118"/>
      <c r="S19" s="301"/>
      <c r="T19" s="118"/>
      <c r="U19" s="301"/>
      <c r="V19" s="118"/>
      <c r="W19" s="301"/>
      <c r="X19" s="118">
        <f t="shared" si="4"/>
        <v>2</v>
      </c>
      <c r="Y19" s="487">
        <f t="shared" si="5"/>
        <v>1</v>
      </c>
      <c r="Z19" s="313"/>
      <c r="AA19" s="313"/>
      <c r="AB19" s="313"/>
      <c r="AC19" s="313"/>
    </row>
    <row r="20" spans="1:29" ht="33.75" x14ac:dyDescent="0.2">
      <c r="A20" s="246" t="s">
        <v>418</v>
      </c>
      <c r="B20" s="67" t="s">
        <v>419</v>
      </c>
      <c r="C20" s="118">
        <v>1</v>
      </c>
      <c r="D20" s="118">
        <v>1</v>
      </c>
      <c r="E20" s="313"/>
      <c r="F20" s="313"/>
      <c r="G20" s="118">
        <v>0</v>
      </c>
      <c r="H20" s="301">
        <v>0</v>
      </c>
      <c r="I20" s="313"/>
      <c r="J20" s="313"/>
      <c r="K20" s="486">
        <f t="shared" si="1"/>
        <v>0</v>
      </c>
      <c r="L20" s="118">
        <v>0</v>
      </c>
      <c r="M20" s="487">
        <v>0</v>
      </c>
      <c r="N20" s="118">
        <f t="shared" si="2"/>
        <v>1</v>
      </c>
      <c r="O20" s="487">
        <f t="shared" si="3"/>
        <v>1</v>
      </c>
      <c r="P20" s="118"/>
      <c r="Q20" s="301"/>
      <c r="R20" s="118"/>
      <c r="S20" s="301"/>
      <c r="T20" s="118"/>
      <c r="U20" s="301"/>
      <c r="V20" s="118"/>
      <c r="W20" s="301">
        <v>1</v>
      </c>
      <c r="X20" s="118">
        <f t="shared" si="4"/>
        <v>1</v>
      </c>
      <c r="Y20" s="487">
        <f t="shared" si="5"/>
        <v>1</v>
      </c>
      <c r="Z20" s="313"/>
      <c r="AA20" s="313"/>
      <c r="AB20" s="313"/>
      <c r="AC20" s="313"/>
    </row>
    <row r="21" spans="1:29" ht="33.75" x14ac:dyDescent="0.2">
      <c r="A21" s="246" t="s">
        <v>278</v>
      </c>
      <c r="B21" s="91" t="s">
        <v>400</v>
      </c>
      <c r="C21" s="118">
        <v>3</v>
      </c>
      <c r="D21" s="118">
        <v>3</v>
      </c>
      <c r="E21" s="313"/>
      <c r="F21" s="313"/>
      <c r="G21" s="118">
        <v>2</v>
      </c>
      <c r="H21" s="301">
        <v>2</v>
      </c>
      <c r="I21" s="313"/>
      <c r="J21" s="313"/>
      <c r="K21" s="486">
        <f t="shared" si="1"/>
        <v>0.66666666666666663</v>
      </c>
      <c r="L21" s="118">
        <v>1</v>
      </c>
      <c r="M21" s="487">
        <f t="shared" si="6"/>
        <v>0.5</v>
      </c>
      <c r="N21" s="118">
        <f t="shared" si="2"/>
        <v>1</v>
      </c>
      <c r="O21" s="487">
        <f t="shared" si="3"/>
        <v>0.33333333333333331</v>
      </c>
      <c r="P21" s="118"/>
      <c r="Q21" s="301"/>
      <c r="R21" s="118"/>
      <c r="S21" s="301"/>
      <c r="T21" s="118"/>
      <c r="U21" s="301">
        <v>1</v>
      </c>
      <c r="V21" s="118"/>
      <c r="W21" s="301"/>
      <c r="X21" s="118">
        <f t="shared" si="4"/>
        <v>3</v>
      </c>
      <c r="Y21" s="487">
        <f t="shared" si="5"/>
        <v>1</v>
      </c>
      <c r="Z21" s="313"/>
      <c r="AA21" s="313"/>
      <c r="AB21" s="313"/>
      <c r="AC21" s="313"/>
    </row>
    <row r="22" spans="1:29" x14ac:dyDescent="0.2">
      <c r="A22" s="246" t="s">
        <v>285</v>
      </c>
      <c r="B22" s="67" t="s">
        <v>408</v>
      </c>
      <c r="C22" s="118">
        <v>2</v>
      </c>
      <c r="D22" s="118">
        <v>2</v>
      </c>
      <c r="E22" s="313"/>
      <c r="F22" s="313"/>
      <c r="G22" s="118">
        <v>2</v>
      </c>
      <c r="H22" s="301">
        <v>2</v>
      </c>
      <c r="I22" s="313"/>
      <c r="J22" s="313"/>
      <c r="K22" s="486">
        <f t="shared" si="1"/>
        <v>1</v>
      </c>
      <c r="L22" s="118">
        <v>2</v>
      </c>
      <c r="M22" s="487">
        <f t="shared" si="6"/>
        <v>1</v>
      </c>
      <c r="N22" s="118">
        <f t="shared" si="2"/>
        <v>0</v>
      </c>
      <c r="O22" s="487">
        <f t="shared" si="3"/>
        <v>0</v>
      </c>
      <c r="P22" s="118"/>
      <c r="Q22" s="301"/>
      <c r="R22" s="118"/>
      <c r="S22" s="301"/>
      <c r="T22" s="118"/>
      <c r="U22" s="301"/>
      <c r="V22" s="118"/>
      <c r="W22" s="301"/>
      <c r="X22" s="118">
        <f t="shared" si="4"/>
        <v>2</v>
      </c>
      <c r="Y22" s="487">
        <f t="shared" si="5"/>
        <v>1</v>
      </c>
      <c r="Z22" s="313"/>
      <c r="AA22" s="313"/>
      <c r="AB22" s="313"/>
      <c r="AC22" s="313"/>
    </row>
    <row r="23" spans="1:29" ht="22.5" x14ac:dyDescent="0.2">
      <c r="A23" s="246" t="s">
        <v>466</v>
      </c>
      <c r="B23" s="67" t="s">
        <v>409</v>
      </c>
      <c r="C23" s="118">
        <v>3</v>
      </c>
      <c r="D23" s="118">
        <v>3</v>
      </c>
      <c r="E23" s="313"/>
      <c r="F23" s="313"/>
      <c r="G23" s="118">
        <v>1</v>
      </c>
      <c r="H23" s="301">
        <v>1</v>
      </c>
      <c r="I23" s="313"/>
      <c r="J23" s="313"/>
      <c r="K23" s="486">
        <f t="shared" si="1"/>
        <v>0.33333333333333331</v>
      </c>
      <c r="L23" s="118">
        <v>0</v>
      </c>
      <c r="M23" s="487">
        <f t="shared" si="6"/>
        <v>0</v>
      </c>
      <c r="N23" s="118">
        <f t="shared" si="2"/>
        <v>2</v>
      </c>
      <c r="O23" s="487">
        <f t="shared" si="3"/>
        <v>0.66666666666666663</v>
      </c>
      <c r="P23" s="118">
        <v>1</v>
      </c>
      <c r="Q23" s="301"/>
      <c r="R23" s="118"/>
      <c r="S23" s="301"/>
      <c r="T23" s="118"/>
      <c r="U23" s="301">
        <v>1</v>
      </c>
      <c r="V23" s="118"/>
      <c r="W23" s="301"/>
      <c r="X23" s="118">
        <f t="shared" si="4"/>
        <v>3</v>
      </c>
      <c r="Y23" s="487">
        <f t="shared" si="5"/>
        <v>1</v>
      </c>
      <c r="Z23" s="313"/>
      <c r="AA23" s="313"/>
      <c r="AB23" s="313"/>
      <c r="AC23" s="313"/>
    </row>
  </sheetData>
  <mergeCells count="33">
    <mergeCell ref="A12:B12"/>
    <mergeCell ref="Q8:Q10"/>
    <mergeCell ref="R8:R10"/>
    <mergeCell ref="S8:S10"/>
    <mergeCell ref="T8:T10"/>
    <mergeCell ref="U8:U10"/>
    <mergeCell ref="V8:V10"/>
    <mergeCell ref="N6:O9"/>
    <mergeCell ref="P6:S7"/>
    <mergeCell ref="T6:V7"/>
    <mergeCell ref="W6:W10"/>
    <mergeCell ref="D7:D10"/>
    <mergeCell ref="E7:E10"/>
    <mergeCell ref="H7:H10"/>
    <mergeCell ref="I7:I10"/>
    <mergeCell ref="J7:J10"/>
    <mergeCell ref="P8:P10"/>
    <mergeCell ref="D6:E6"/>
    <mergeCell ref="F6:F10"/>
    <mergeCell ref="G6:G10"/>
    <mergeCell ref="H6:J6"/>
    <mergeCell ref="K6:K10"/>
    <mergeCell ref="L6:M9"/>
    <mergeCell ref="A2:AC2"/>
    <mergeCell ref="A5:A10"/>
    <mergeCell ref="B5:B10"/>
    <mergeCell ref="C5:F5"/>
    <mergeCell ref="G5:M5"/>
    <mergeCell ref="N5:W5"/>
    <mergeCell ref="X5:Y9"/>
    <mergeCell ref="Z5:AA9"/>
    <mergeCell ref="AB5:AC9"/>
    <mergeCell ref="C6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G23" sqref="G23"/>
    </sheetView>
  </sheetViews>
  <sheetFormatPr defaultRowHeight="15" x14ac:dyDescent="0.25"/>
  <cols>
    <col min="1" max="1" width="4.7109375" style="127" customWidth="1"/>
    <col min="2" max="2" width="66.140625" style="127" customWidth="1"/>
    <col min="3" max="3" width="8.42578125" style="127" customWidth="1"/>
    <col min="4" max="5" width="7.28515625" style="127" customWidth="1"/>
    <col min="6" max="16384" width="9.140625" style="127"/>
  </cols>
  <sheetData>
    <row r="1" spans="1:5" ht="11.25" x14ac:dyDescent="0.25">
      <c r="A1" s="126"/>
      <c r="B1" s="126"/>
      <c r="E1" s="128" t="s">
        <v>67</v>
      </c>
    </row>
    <row r="2" spans="1:5" ht="41.25" customHeight="1" x14ac:dyDescent="0.25">
      <c r="A2" s="129" t="s">
        <v>68</v>
      </c>
      <c r="B2" s="129"/>
      <c r="C2" s="129"/>
      <c r="D2" s="129"/>
      <c r="E2" s="129"/>
    </row>
    <row r="3" spans="1:5" ht="12" customHeight="1" x14ac:dyDescent="0.25">
      <c r="A3" s="130" t="s">
        <v>177</v>
      </c>
      <c r="B3" s="130"/>
      <c r="C3" s="131"/>
      <c r="D3" s="131"/>
      <c r="E3" s="131"/>
    </row>
    <row r="4" spans="1:5" ht="12" customHeight="1" x14ac:dyDescent="0.25">
      <c r="A4" s="132"/>
      <c r="B4" s="132"/>
      <c r="C4" s="133"/>
      <c r="D4" s="133"/>
      <c r="E4" s="133"/>
    </row>
    <row r="5" spans="1:5" s="136" customFormat="1" ht="12.75" customHeight="1" x14ac:dyDescent="0.25">
      <c r="A5" s="134" t="s">
        <v>69</v>
      </c>
      <c r="B5" s="134" t="s">
        <v>70</v>
      </c>
      <c r="C5" s="135" t="s">
        <v>71</v>
      </c>
      <c r="D5" s="135"/>
      <c r="E5" s="135"/>
    </row>
    <row r="6" spans="1:5" s="136" customFormat="1" ht="13.5" customHeight="1" x14ac:dyDescent="0.25">
      <c r="A6" s="134"/>
      <c r="B6" s="134"/>
      <c r="C6" s="137" t="s">
        <v>72</v>
      </c>
      <c r="D6" s="137" t="s">
        <v>73</v>
      </c>
      <c r="E6" s="137" t="s">
        <v>74</v>
      </c>
    </row>
    <row r="7" spans="1:5" ht="12" customHeight="1" x14ac:dyDescent="0.25">
      <c r="A7" s="138"/>
      <c r="B7" s="139" t="s">
        <v>75</v>
      </c>
      <c r="C7" s="140">
        <v>305</v>
      </c>
      <c r="D7" s="141"/>
      <c r="E7" s="141"/>
    </row>
    <row r="8" spans="1:5" ht="12" customHeight="1" x14ac:dyDescent="0.25">
      <c r="A8" s="138"/>
      <c r="B8" s="139" t="s">
        <v>76</v>
      </c>
      <c r="C8" s="142">
        <f>D8+E8</f>
        <v>185</v>
      </c>
      <c r="D8" s="142">
        <v>167</v>
      </c>
      <c r="E8" s="142">
        <v>18</v>
      </c>
    </row>
    <row r="9" spans="1:5" ht="12" customHeight="1" x14ac:dyDescent="0.25">
      <c r="A9" s="138"/>
      <c r="B9" s="139" t="s">
        <v>77</v>
      </c>
      <c r="C9" s="142">
        <f>D9+E9</f>
        <v>109</v>
      </c>
      <c r="D9" s="143">
        <v>93</v>
      </c>
      <c r="E9" s="143">
        <v>16</v>
      </c>
    </row>
    <row r="10" spans="1:5" ht="12" customHeight="1" x14ac:dyDescent="0.25">
      <c r="A10" s="138"/>
      <c r="B10" s="144" t="s">
        <v>78</v>
      </c>
      <c r="C10" s="145">
        <f>C9/C8</f>
        <v>0.58918918918918917</v>
      </c>
      <c r="D10" s="145">
        <f t="shared" ref="D10:E10" si="0">D9/D8</f>
        <v>0.55688622754491013</v>
      </c>
      <c r="E10" s="145">
        <f t="shared" si="0"/>
        <v>0.88888888888888884</v>
      </c>
    </row>
    <row r="11" spans="1:5" ht="12" customHeight="1" x14ac:dyDescent="0.25">
      <c r="A11" s="138"/>
      <c r="B11" s="146" t="s">
        <v>79</v>
      </c>
      <c r="C11" s="142">
        <f>D11+E11</f>
        <v>181</v>
      </c>
      <c r="D11" s="143">
        <v>163</v>
      </c>
      <c r="E11" s="143">
        <v>18</v>
      </c>
    </row>
    <row r="12" spans="1:5" ht="12" customHeight="1" x14ac:dyDescent="0.25">
      <c r="A12" s="138"/>
      <c r="B12" s="146" t="s">
        <v>78</v>
      </c>
      <c r="C12" s="147">
        <f>C11/C8</f>
        <v>0.97837837837837838</v>
      </c>
      <c r="D12" s="147">
        <f t="shared" ref="D12:E12" si="1">D11/D8</f>
        <v>0.9760479041916168</v>
      </c>
      <c r="E12" s="147">
        <f t="shared" si="1"/>
        <v>1</v>
      </c>
    </row>
    <row r="13" spans="1:5" ht="12" customHeight="1" x14ac:dyDescent="0.25">
      <c r="A13" s="148">
        <v>1</v>
      </c>
      <c r="B13" s="149" t="s">
        <v>80</v>
      </c>
      <c r="C13" s="142"/>
      <c r="D13" s="142"/>
      <c r="E13" s="142"/>
    </row>
    <row r="14" spans="1:5" ht="12" customHeight="1" x14ac:dyDescent="0.25">
      <c r="A14" s="150">
        <v>2</v>
      </c>
      <c r="B14" s="149" t="s">
        <v>81</v>
      </c>
      <c r="C14" s="142">
        <v>10</v>
      </c>
      <c r="D14" s="142">
        <v>9</v>
      </c>
      <c r="E14" s="142">
        <v>1</v>
      </c>
    </row>
    <row r="15" spans="1:5" ht="12" customHeight="1" x14ac:dyDescent="0.25">
      <c r="A15" s="150"/>
      <c r="B15" s="151" t="s">
        <v>82</v>
      </c>
      <c r="C15" s="142">
        <v>0</v>
      </c>
      <c r="D15" s="142">
        <v>0</v>
      </c>
      <c r="E15" s="142"/>
    </row>
    <row r="16" spans="1:5" s="154" customFormat="1" ht="12" customHeight="1" x14ac:dyDescent="0.25">
      <c r="A16" s="150"/>
      <c r="B16" s="152" t="s">
        <v>83</v>
      </c>
      <c r="C16" s="153">
        <v>8</v>
      </c>
      <c r="D16" s="153">
        <v>8</v>
      </c>
      <c r="E16" s="153">
        <v>0</v>
      </c>
    </row>
    <row r="17" spans="1:5" ht="12" customHeight="1" x14ac:dyDescent="0.25">
      <c r="A17" s="150"/>
      <c r="B17" s="155" t="s">
        <v>84</v>
      </c>
      <c r="C17" s="142">
        <f>D17+E17</f>
        <v>1</v>
      </c>
      <c r="D17" s="142"/>
      <c r="E17" s="142">
        <v>1</v>
      </c>
    </row>
    <row r="18" spans="1:5" ht="12" customHeight="1" x14ac:dyDescent="0.25">
      <c r="A18" s="150"/>
      <c r="B18" s="155" t="s">
        <v>85</v>
      </c>
      <c r="C18" s="148">
        <v>1</v>
      </c>
      <c r="D18" s="148">
        <v>1</v>
      </c>
      <c r="E18" s="156"/>
    </row>
    <row r="19" spans="1:5" ht="12" customHeight="1" x14ac:dyDescent="0.25">
      <c r="A19" s="148">
        <v>3</v>
      </c>
      <c r="B19" s="149" t="s">
        <v>86</v>
      </c>
      <c r="C19" s="142">
        <v>0</v>
      </c>
      <c r="D19" s="142">
        <v>0</v>
      </c>
      <c r="E19" s="142"/>
    </row>
    <row r="20" spans="1:5" ht="12" customHeight="1" x14ac:dyDescent="0.25">
      <c r="A20" s="148">
        <v>4</v>
      </c>
      <c r="B20" s="149" t="s">
        <v>87</v>
      </c>
      <c r="C20" s="142">
        <f>D20+E20</f>
        <v>1</v>
      </c>
      <c r="D20" s="142">
        <v>1</v>
      </c>
      <c r="E20" s="142"/>
    </row>
    <row r="21" spans="1:5" ht="12" customHeight="1" x14ac:dyDescent="0.25">
      <c r="A21" s="148">
        <v>5</v>
      </c>
      <c r="B21" s="149" t="s">
        <v>88</v>
      </c>
      <c r="C21" s="142">
        <f>D21+E21</f>
        <v>20</v>
      </c>
      <c r="D21" s="142">
        <v>19</v>
      </c>
      <c r="E21" s="142">
        <v>1</v>
      </c>
    </row>
    <row r="22" spans="1:5" ht="12" customHeight="1" x14ac:dyDescent="0.25">
      <c r="A22" s="148">
        <v>6</v>
      </c>
      <c r="B22" s="149" t="s">
        <v>89</v>
      </c>
      <c r="C22" s="142"/>
      <c r="D22" s="142"/>
      <c r="E22" s="142"/>
    </row>
    <row r="23" spans="1:5" s="154" customFormat="1" ht="12" customHeight="1" x14ac:dyDescent="0.25">
      <c r="A23" s="157">
        <v>7</v>
      </c>
      <c r="B23" s="158" t="s">
        <v>90</v>
      </c>
      <c r="C23" s="153">
        <v>24</v>
      </c>
      <c r="D23" s="153">
        <v>24</v>
      </c>
      <c r="E23" s="153">
        <v>0</v>
      </c>
    </row>
    <row r="24" spans="1:5" ht="12" customHeight="1" x14ac:dyDescent="0.25">
      <c r="A24" s="148">
        <v>8</v>
      </c>
      <c r="B24" s="149" t="s">
        <v>91</v>
      </c>
      <c r="C24" s="142"/>
      <c r="D24" s="142"/>
      <c r="E24" s="142"/>
    </row>
    <row r="25" spans="1:5" ht="12" customHeight="1" x14ac:dyDescent="0.25">
      <c r="A25" s="148">
        <v>9</v>
      </c>
      <c r="B25" s="149" t="s">
        <v>92</v>
      </c>
      <c r="C25" s="142"/>
      <c r="D25" s="142"/>
      <c r="E25" s="142"/>
    </row>
    <row r="26" spans="1:5" ht="12" customHeight="1" x14ac:dyDescent="0.25">
      <c r="A26" s="150">
        <v>10</v>
      </c>
      <c r="B26" s="149" t="s">
        <v>93</v>
      </c>
      <c r="C26" s="142"/>
      <c r="D26" s="142"/>
      <c r="E26" s="142"/>
    </row>
    <row r="27" spans="1:5" s="159" customFormat="1" ht="12" customHeight="1" x14ac:dyDescent="0.25">
      <c r="A27" s="150"/>
      <c r="B27" s="151" t="s">
        <v>94</v>
      </c>
      <c r="C27" s="142"/>
      <c r="D27" s="137"/>
      <c r="E27" s="137"/>
    </row>
    <row r="28" spans="1:5" ht="12" customHeight="1" x14ac:dyDescent="0.25">
      <c r="A28" s="148"/>
      <c r="B28" s="160" t="s">
        <v>95</v>
      </c>
      <c r="C28" s="142"/>
      <c r="D28" s="142"/>
      <c r="E28" s="142"/>
    </row>
    <row r="29" spans="1:5" ht="12" customHeight="1" x14ac:dyDescent="0.25">
      <c r="A29" s="150">
        <v>11</v>
      </c>
      <c r="B29" s="149" t="s">
        <v>96</v>
      </c>
      <c r="C29" s="142">
        <f>D29+E29</f>
        <v>1</v>
      </c>
      <c r="D29" s="142">
        <v>1</v>
      </c>
      <c r="E29" s="142">
        <v>0</v>
      </c>
    </row>
    <row r="30" spans="1:5" ht="12" customHeight="1" x14ac:dyDescent="0.25">
      <c r="A30" s="150"/>
      <c r="B30" s="151" t="s">
        <v>97</v>
      </c>
      <c r="C30" s="142"/>
      <c r="D30" s="142"/>
      <c r="E30" s="142"/>
    </row>
    <row r="31" spans="1:5" ht="12" customHeight="1" x14ac:dyDescent="0.25">
      <c r="A31" s="150"/>
      <c r="B31" s="161" t="s">
        <v>98</v>
      </c>
      <c r="C31" s="142"/>
      <c r="D31" s="142"/>
      <c r="E31" s="142"/>
    </row>
    <row r="32" spans="1:5" ht="12" customHeight="1" x14ac:dyDescent="0.25">
      <c r="A32" s="150"/>
      <c r="B32" s="162" t="s">
        <v>99</v>
      </c>
      <c r="C32" s="142"/>
      <c r="D32" s="142"/>
      <c r="E32" s="142"/>
    </row>
    <row r="33" spans="1:5" ht="12" customHeight="1" x14ac:dyDescent="0.25">
      <c r="A33" s="150"/>
      <c r="B33" s="162" t="s">
        <v>100</v>
      </c>
      <c r="C33" s="142"/>
      <c r="D33" s="142"/>
      <c r="E33" s="142"/>
    </row>
    <row r="34" spans="1:5" ht="12" customHeight="1" x14ac:dyDescent="0.25">
      <c r="A34" s="150"/>
      <c r="B34" s="162" t="s">
        <v>101</v>
      </c>
      <c r="C34" s="142"/>
      <c r="D34" s="142"/>
      <c r="E34" s="142"/>
    </row>
    <row r="35" spans="1:5" ht="12" customHeight="1" x14ac:dyDescent="0.25">
      <c r="A35" s="150"/>
      <c r="B35" s="162" t="s">
        <v>102</v>
      </c>
      <c r="C35" s="142"/>
      <c r="D35" s="142"/>
      <c r="E35" s="142"/>
    </row>
    <row r="36" spans="1:5" ht="12" customHeight="1" x14ac:dyDescent="0.25">
      <c r="A36" s="150"/>
      <c r="B36" s="162" t="s">
        <v>103</v>
      </c>
      <c r="C36" s="142"/>
      <c r="D36" s="142"/>
      <c r="E36" s="142"/>
    </row>
    <row r="37" spans="1:5" ht="12" customHeight="1" x14ac:dyDescent="0.25">
      <c r="A37" s="150"/>
      <c r="B37" s="162" t="s">
        <v>104</v>
      </c>
      <c r="C37" s="142"/>
      <c r="D37" s="142"/>
      <c r="E37" s="142"/>
    </row>
    <row r="38" spans="1:5" ht="12" customHeight="1" x14ac:dyDescent="0.25">
      <c r="A38" s="150"/>
      <c r="B38" s="155" t="s">
        <v>105</v>
      </c>
      <c r="C38" s="142">
        <f>D38+E38</f>
        <v>1</v>
      </c>
      <c r="D38" s="142">
        <v>1</v>
      </c>
      <c r="E38" s="142">
        <v>0</v>
      </c>
    </row>
    <row r="39" spans="1:5" ht="12" customHeight="1" x14ac:dyDescent="0.25">
      <c r="A39" s="150">
        <v>12</v>
      </c>
      <c r="B39" s="149" t="s">
        <v>106</v>
      </c>
      <c r="C39" s="142">
        <f>D39+E39</f>
        <v>1</v>
      </c>
      <c r="D39" s="142"/>
      <c r="E39" s="142">
        <v>1</v>
      </c>
    </row>
    <row r="40" spans="1:5" ht="12" customHeight="1" x14ac:dyDescent="0.25">
      <c r="A40" s="150"/>
      <c r="B40" s="151" t="s">
        <v>107</v>
      </c>
      <c r="C40" s="142"/>
      <c r="D40" s="142"/>
      <c r="E40" s="142"/>
    </row>
    <row r="41" spans="1:5" ht="12" customHeight="1" x14ac:dyDescent="0.25">
      <c r="A41" s="150"/>
      <c r="B41" s="151" t="s">
        <v>108</v>
      </c>
      <c r="C41" s="142"/>
      <c r="D41" s="142"/>
      <c r="E41" s="142"/>
    </row>
    <row r="42" spans="1:5" ht="12" customHeight="1" x14ac:dyDescent="0.25">
      <c r="A42" s="150"/>
      <c r="B42" s="151" t="s">
        <v>109</v>
      </c>
      <c r="C42" s="142"/>
      <c r="D42" s="142"/>
      <c r="E42" s="142"/>
    </row>
    <row r="43" spans="1:5" ht="12" customHeight="1" x14ac:dyDescent="0.25">
      <c r="A43" s="150"/>
      <c r="B43" s="151" t="s">
        <v>110</v>
      </c>
      <c r="C43" s="142"/>
      <c r="D43" s="142"/>
      <c r="E43" s="142"/>
    </row>
    <row r="44" spans="1:5" ht="12" customHeight="1" x14ac:dyDescent="0.25">
      <c r="A44" s="150"/>
      <c r="B44" s="151" t="s">
        <v>111</v>
      </c>
      <c r="C44" s="142"/>
      <c r="D44" s="142"/>
      <c r="E44" s="142"/>
    </row>
    <row r="45" spans="1:5" ht="12" customHeight="1" x14ac:dyDescent="0.25">
      <c r="A45" s="150"/>
      <c r="B45" s="151" t="s">
        <v>112</v>
      </c>
      <c r="C45" s="142"/>
      <c r="D45" s="142"/>
      <c r="E45" s="142"/>
    </row>
    <row r="46" spans="1:5" ht="12" customHeight="1" x14ac:dyDescent="0.25">
      <c r="A46" s="150"/>
      <c r="B46" s="151" t="s">
        <v>113</v>
      </c>
      <c r="C46" s="142"/>
      <c r="D46" s="142"/>
      <c r="E46" s="142"/>
    </row>
    <row r="47" spans="1:5" ht="12" customHeight="1" x14ac:dyDescent="0.25">
      <c r="A47" s="150"/>
      <c r="B47" s="155" t="s">
        <v>114</v>
      </c>
      <c r="C47" s="142">
        <f>D47+E47</f>
        <v>1</v>
      </c>
      <c r="D47" s="142"/>
      <c r="E47" s="142">
        <v>1</v>
      </c>
    </row>
    <row r="48" spans="1:5" ht="12" customHeight="1" x14ac:dyDescent="0.25">
      <c r="A48" s="148">
        <v>13</v>
      </c>
      <c r="B48" s="163" t="s">
        <v>115</v>
      </c>
      <c r="C48" s="142"/>
      <c r="D48" s="142"/>
      <c r="E48" s="142"/>
    </row>
    <row r="49" spans="1:5" ht="12" customHeight="1" x14ac:dyDescent="0.25">
      <c r="A49" s="148">
        <v>14</v>
      </c>
      <c r="B49" s="163" t="s">
        <v>116</v>
      </c>
      <c r="C49" s="142"/>
      <c r="D49" s="142"/>
      <c r="E49" s="142"/>
    </row>
    <row r="50" spans="1:5" ht="12" customHeight="1" x14ac:dyDescent="0.25">
      <c r="A50" s="150">
        <v>15</v>
      </c>
      <c r="B50" s="149" t="s">
        <v>117</v>
      </c>
      <c r="C50" s="142">
        <f>D50+E50</f>
        <v>21</v>
      </c>
      <c r="D50" s="142">
        <v>17</v>
      </c>
      <c r="E50" s="142">
        <v>4</v>
      </c>
    </row>
    <row r="51" spans="1:5" ht="12" customHeight="1" x14ac:dyDescent="0.25">
      <c r="A51" s="150"/>
      <c r="B51" s="151" t="s">
        <v>118</v>
      </c>
      <c r="C51" s="142"/>
      <c r="D51" s="142"/>
      <c r="E51" s="142"/>
    </row>
    <row r="52" spans="1:5" ht="12" customHeight="1" x14ac:dyDescent="0.25">
      <c r="A52" s="150"/>
      <c r="B52" s="162" t="s">
        <v>119</v>
      </c>
      <c r="C52" s="142"/>
      <c r="D52" s="142"/>
      <c r="E52" s="142"/>
    </row>
    <row r="53" spans="1:5" ht="12" customHeight="1" x14ac:dyDescent="0.25">
      <c r="A53" s="150"/>
      <c r="B53" s="162" t="s">
        <v>120</v>
      </c>
      <c r="C53" s="142"/>
      <c r="D53" s="142"/>
      <c r="E53" s="142"/>
    </row>
    <row r="54" spans="1:5" ht="12" customHeight="1" x14ac:dyDescent="0.25">
      <c r="A54" s="150"/>
      <c r="B54" s="162" t="s">
        <v>121</v>
      </c>
      <c r="C54" s="142"/>
      <c r="D54" s="142"/>
      <c r="E54" s="142"/>
    </row>
    <row r="55" spans="1:5" ht="12" customHeight="1" x14ac:dyDescent="0.25">
      <c r="A55" s="150"/>
      <c r="B55" s="162" t="s">
        <v>122</v>
      </c>
      <c r="C55" s="142"/>
      <c r="D55" s="142"/>
      <c r="E55" s="142"/>
    </row>
    <row r="56" spans="1:5" ht="12" customHeight="1" x14ac:dyDescent="0.25">
      <c r="A56" s="150"/>
      <c r="B56" s="162" t="s">
        <v>123</v>
      </c>
      <c r="C56" s="142"/>
      <c r="D56" s="142"/>
      <c r="E56" s="142"/>
    </row>
    <row r="57" spans="1:5" ht="12" customHeight="1" x14ac:dyDescent="0.25">
      <c r="A57" s="150"/>
      <c r="B57" s="164" t="s">
        <v>124</v>
      </c>
      <c r="C57" s="142"/>
      <c r="D57" s="142"/>
      <c r="E57" s="142"/>
    </row>
    <row r="58" spans="1:5" ht="12" customHeight="1" x14ac:dyDescent="0.25">
      <c r="A58" s="150"/>
      <c r="B58" s="164" t="s">
        <v>125</v>
      </c>
      <c r="C58" s="142"/>
      <c r="D58" s="142"/>
      <c r="E58" s="142"/>
    </row>
    <row r="59" spans="1:5" ht="12" customHeight="1" x14ac:dyDescent="0.25">
      <c r="A59" s="150"/>
      <c r="B59" s="164" t="s">
        <v>126</v>
      </c>
      <c r="C59" s="142"/>
      <c r="D59" s="142"/>
      <c r="E59" s="142"/>
    </row>
    <row r="60" spans="1:5" ht="12" customHeight="1" x14ac:dyDescent="0.25">
      <c r="A60" s="150"/>
      <c r="B60" s="164" t="s">
        <v>127</v>
      </c>
      <c r="C60" s="142">
        <f>D60+E60</f>
        <v>5</v>
      </c>
      <c r="D60" s="142">
        <v>3</v>
      </c>
      <c r="E60" s="142">
        <v>2</v>
      </c>
    </row>
    <row r="61" spans="1:5" ht="12" customHeight="1" x14ac:dyDescent="0.25">
      <c r="A61" s="150"/>
      <c r="B61" s="162" t="s">
        <v>128</v>
      </c>
      <c r="C61" s="142">
        <f>D61+E61</f>
        <v>12</v>
      </c>
      <c r="D61" s="142">
        <v>10</v>
      </c>
      <c r="E61" s="142">
        <v>2</v>
      </c>
    </row>
    <row r="62" spans="1:5" ht="12" customHeight="1" x14ac:dyDescent="0.25">
      <c r="A62" s="150"/>
      <c r="B62" s="164" t="s">
        <v>129</v>
      </c>
      <c r="C62" s="142"/>
      <c r="D62" s="142"/>
      <c r="E62" s="142"/>
    </row>
    <row r="63" spans="1:5" ht="12" customHeight="1" x14ac:dyDescent="0.25">
      <c r="A63" s="150"/>
      <c r="B63" s="164" t="s">
        <v>130</v>
      </c>
      <c r="C63" s="142"/>
      <c r="D63" s="142"/>
      <c r="E63" s="142"/>
    </row>
    <row r="64" spans="1:5" ht="12" customHeight="1" x14ac:dyDescent="0.25">
      <c r="A64" s="150"/>
      <c r="B64" s="164" t="s">
        <v>131</v>
      </c>
      <c r="C64" s="142"/>
      <c r="D64" s="142"/>
      <c r="E64" s="142"/>
    </row>
    <row r="65" spans="1:5" ht="12" customHeight="1" x14ac:dyDescent="0.25">
      <c r="A65" s="150"/>
      <c r="B65" s="164" t="s">
        <v>132</v>
      </c>
      <c r="C65" s="142"/>
      <c r="D65" s="142"/>
      <c r="E65" s="142"/>
    </row>
    <row r="66" spans="1:5" ht="12" customHeight="1" x14ac:dyDescent="0.25">
      <c r="A66" s="150"/>
      <c r="B66" s="164" t="s">
        <v>133</v>
      </c>
      <c r="C66" s="142"/>
      <c r="D66" s="142"/>
      <c r="E66" s="142"/>
    </row>
    <row r="67" spans="1:5" ht="12" customHeight="1" x14ac:dyDescent="0.25">
      <c r="A67" s="150"/>
      <c r="B67" s="162" t="s">
        <v>134</v>
      </c>
      <c r="C67" s="142"/>
      <c r="D67" s="142"/>
      <c r="E67" s="142"/>
    </row>
    <row r="68" spans="1:5" ht="12" customHeight="1" x14ac:dyDescent="0.25">
      <c r="A68" s="150"/>
      <c r="B68" s="162" t="s">
        <v>135</v>
      </c>
      <c r="C68" s="142">
        <f>D68+E68</f>
        <v>0</v>
      </c>
      <c r="D68" s="142"/>
      <c r="E68" s="142"/>
    </row>
    <row r="69" spans="1:5" ht="12" customHeight="1" x14ac:dyDescent="0.25">
      <c r="A69" s="150"/>
      <c r="B69" s="162" t="s">
        <v>136</v>
      </c>
      <c r="C69" s="142">
        <f>D69+E69</f>
        <v>1</v>
      </c>
      <c r="D69" s="142">
        <v>1</v>
      </c>
      <c r="E69" s="142"/>
    </row>
    <row r="70" spans="1:5" ht="12" customHeight="1" x14ac:dyDescent="0.25">
      <c r="A70" s="150"/>
      <c r="B70" s="162" t="s">
        <v>137</v>
      </c>
      <c r="C70" s="142"/>
      <c r="D70" s="142"/>
      <c r="E70" s="142"/>
    </row>
    <row r="71" spans="1:5" ht="12" customHeight="1" x14ac:dyDescent="0.25">
      <c r="A71" s="150"/>
      <c r="B71" s="164" t="s">
        <v>138</v>
      </c>
      <c r="C71" s="142">
        <f>D71+E71</f>
        <v>3</v>
      </c>
      <c r="D71" s="142">
        <v>3</v>
      </c>
      <c r="E71" s="142"/>
    </row>
    <row r="72" spans="1:5" ht="12" customHeight="1" x14ac:dyDescent="0.25">
      <c r="A72" s="150">
        <v>16</v>
      </c>
      <c r="B72" s="149" t="s">
        <v>139</v>
      </c>
      <c r="C72" s="142"/>
      <c r="D72" s="142"/>
      <c r="E72" s="142"/>
    </row>
    <row r="73" spans="1:5" ht="12" customHeight="1" x14ac:dyDescent="0.25">
      <c r="A73" s="150"/>
      <c r="B73" s="151" t="s">
        <v>140</v>
      </c>
      <c r="C73" s="142"/>
      <c r="D73" s="142"/>
      <c r="E73" s="142"/>
    </row>
    <row r="74" spans="1:5" ht="12" customHeight="1" x14ac:dyDescent="0.25">
      <c r="A74" s="150"/>
      <c r="B74" s="151" t="s">
        <v>141</v>
      </c>
      <c r="C74" s="142"/>
      <c r="D74" s="142"/>
      <c r="E74" s="142"/>
    </row>
    <row r="75" spans="1:5" ht="12" customHeight="1" x14ac:dyDescent="0.25">
      <c r="A75" s="150"/>
      <c r="B75" s="151" t="s">
        <v>142</v>
      </c>
      <c r="C75" s="142"/>
      <c r="D75" s="142"/>
      <c r="E75" s="142"/>
    </row>
    <row r="76" spans="1:5" ht="12" customHeight="1" x14ac:dyDescent="0.25">
      <c r="A76" s="150"/>
      <c r="B76" s="160" t="s">
        <v>143</v>
      </c>
      <c r="C76" s="142"/>
      <c r="D76" s="142"/>
      <c r="E76" s="142"/>
    </row>
    <row r="77" spans="1:5" ht="12" customHeight="1" x14ac:dyDescent="0.25">
      <c r="A77" s="148">
        <v>17</v>
      </c>
      <c r="B77" s="165" t="s">
        <v>144</v>
      </c>
      <c r="C77" s="142"/>
      <c r="D77" s="142"/>
      <c r="E77" s="142"/>
    </row>
    <row r="78" spans="1:5" ht="12" customHeight="1" x14ac:dyDescent="0.25">
      <c r="A78" s="148">
        <v>18</v>
      </c>
      <c r="B78" s="165" t="s">
        <v>145</v>
      </c>
      <c r="C78" s="142"/>
      <c r="D78" s="142"/>
      <c r="E78" s="142"/>
    </row>
    <row r="79" spans="1:5" ht="12" customHeight="1" x14ac:dyDescent="0.25">
      <c r="A79" s="148">
        <v>19</v>
      </c>
      <c r="B79" s="165" t="s">
        <v>146</v>
      </c>
      <c r="C79" s="142"/>
      <c r="D79" s="142"/>
      <c r="E79" s="142"/>
    </row>
    <row r="80" spans="1:5" ht="12" customHeight="1" x14ac:dyDescent="0.25">
      <c r="A80" s="148">
        <v>20</v>
      </c>
      <c r="B80" s="149" t="s">
        <v>147</v>
      </c>
      <c r="C80" s="142"/>
      <c r="D80" s="142"/>
      <c r="E80" s="142"/>
    </row>
    <row r="81" spans="1:5" ht="12" customHeight="1" x14ac:dyDescent="0.25">
      <c r="A81" s="148">
        <v>21</v>
      </c>
      <c r="B81" s="165" t="s">
        <v>148</v>
      </c>
      <c r="C81" s="142"/>
      <c r="D81" s="142"/>
      <c r="E81" s="142"/>
    </row>
    <row r="82" spans="1:5" ht="12" customHeight="1" x14ac:dyDescent="0.25">
      <c r="A82" s="148">
        <v>22</v>
      </c>
      <c r="B82" s="165" t="s">
        <v>149</v>
      </c>
      <c r="C82" s="142"/>
      <c r="D82" s="142"/>
      <c r="E82" s="142"/>
    </row>
    <row r="83" spans="1:5" ht="12" customHeight="1" x14ac:dyDescent="0.25">
      <c r="A83" s="148">
        <v>23</v>
      </c>
      <c r="B83" s="165" t="s">
        <v>150</v>
      </c>
      <c r="C83" s="142"/>
      <c r="D83" s="142"/>
      <c r="E83" s="142"/>
    </row>
    <row r="84" spans="1:5" ht="12" customHeight="1" x14ac:dyDescent="0.25">
      <c r="A84" s="148">
        <v>24</v>
      </c>
      <c r="B84" s="165" t="s">
        <v>151</v>
      </c>
      <c r="C84" s="142"/>
      <c r="D84" s="142"/>
      <c r="E84" s="142"/>
    </row>
    <row r="85" spans="1:5" ht="12" customHeight="1" x14ac:dyDescent="0.25">
      <c r="A85" s="148">
        <v>25</v>
      </c>
      <c r="B85" s="165" t="s">
        <v>152</v>
      </c>
      <c r="C85" s="142"/>
      <c r="D85" s="142"/>
      <c r="E85" s="142"/>
    </row>
    <row r="86" spans="1:5" ht="12" customHeight="1" x14ac:dyDescent="0.25">
      <c r="A86" s="148">
        <v>26</v>
      </c>
      <c r="B86" s="165" t="s">
        <v>153</v>
      </c>
      <c r="C86" s="142"/>
      <c r="D86" s="142"/>
      <c r="E86" s="142"/>
    </row>
    <row r="87" spans="1:5" ht="12" customHeight="1" x14ac:dyDescent="0.25">
      <c r="A87" s="148">
        <v>27</v>
      </c>
      <c r="B87" s="165" t="s">
        <v>154</v>
      </c>
      <c r="C87" s="142">
        <f>D87+E87</f>
        <v>2</v>
      </c>
      <c r="D87" s="142">
        <v>2</v>
      </c>
      <c r="E87" s="142"/>
    </row>
    <row r="88" spans="1:5" ht="12" customHeight="1" x14ac:dyDescent="0.25">
      <c r="A88" s="148"/>
      <c r="B88" s="166" t="s">
        <v>155</v>
      </c>
      <c r="C88" s="142">
        <f>D88+E88</f>
        <v>2</v>
      </c>
      <c r="D88" s="142">
        <v>2</v>
      </c>
      <c r="E88" s="142"/>
    </row>
    <row r="89" spans="1:5" ht="12" customHeight="1" x14ac:dyDescent="0.25">
      <c r="A89" s="148"/>
      <c r="B89" s="166" t="s">
        <v>156</v>
      </c>
      <c r="C89" s="142"/>
      <c r="D89" s="142"/>
      <c r="E89" s="142"/>
    </row>
    <row r="90" spans="1:5" ht="12" customHeight="1" x14ac:dyDescent="0.25">
      <c r="A90" s="148"/>
      <c r="B90" s="167" t="s">
        <v>157</v>
      </c>
      <c r="C90" s="142"/>
      <c r="D90" s="142"/>
      <c r="E90" s="142"/>
    </row>
    <row r="91" spans="1:5" ht="12" customHeight="1" x14ac:dyDescent="0.25">
      <c r="A91" s="148"/>
      <c r="B91" s="166" t="s">
        <v>158</v>
      </c>
      <c r="C91" s="142"/>
      <c r="D91" s="142"/>
      <c r="E91" s="142"/>
    </row>
    <row r="92" spans="1:5" ht="12" customHeight="1" x14ac:dyDescent="0.25">
      <c r="A92" s="148"/>
      <c r="B92" s="168" t="s">
        <v>159</v>
      </c>
      <c r="C92" s="142"/>
      <c r="D92" s="142"/>
      <c r="E92" s="142"/>
    </row>
    <row r="93" spans="1:5" ht="12" customHeight="1" x14ac:dyDescent="0.25">
      <c r="A93" s="148"/>
      <c r="B93" s="168" t="s">
        <v>160</v>
      </c>
      <c r="C93" s="142"/>
      <c r="D93" s="142"/>
      <c r="E93" s="142"/>
    </row>
    <row r="94" spans="1:5" ht="12" customHeight="1" x14ac:dyDescent="0.25">
      <c r="A94" s="148"/>
      <c r="B94" s="166" t="s">
        <v>161</v>
      </c>
      <c r="C94" s="142"/>
      <c r="D94" s="142"/>
      <c r="E94" s="142"/>
    </row>
    <row r="95" spans="1:5" ht="12" customHeight="1" x14ac:dyDescent="0.25">
      <c r="A95" s="169" t="s">
        <v>162</v>
      </c>
      <c r="B95" s="169"/>
      <c r="C95" s="169"/>
      <c r="D95" s="169"/>
      <c r="E95" s="169"/>
    </row>
    <row r="96" spans="1:5" ht="12" customHeight="1" x14ac:dyDescent="0.25">
      <c r="A96" s="148">
        <v>28</v>
      </c>
      <c r="B96" s="165" t="s">
        <v>163</v>
      </c>
      <c r="C96" s="170"/>
      <c r="D96" s="143"/>
      <c r="E96" s="143"/>
    </row>
    <row r="97" spans="1:5" ht="12" customHeight="1" x14ac:dyDescent="0.25">
      <c r="A97" s="148">
        <v>29</v>
      </c>
      <c r="B97" s="165" t="s">
        <v>164</v>
      </c>
      <c r="C97" s="170">
        <f>D97+E97</f>
        <v>8</v>
      </c>
      <c r="D97" s="143">
        <v>8</v>
      </c>
      <c r="E97" s="143">
        <v>0</v>
      </c>
    </row>
    <row r="98" spans="1:5" ht="12" customHeight="1" x14ac:dyDescent="0.25">
      <c r="A98" s="148">
        <v>30</v>
      </c>
      <c r="B98" s="165" t="s">
        <v>165</v>
      </c>
      <c r="C98" s="170">
        <f>D98+E98</f>
        <v>46</v>
      </c>
      <c r="D98" s="143">
        <v>37</v>
      </c>
      <c r="E98" s="143">
        <v>9</v>
      </c>
    </row>
    <row r="99" spans="1:5" ht="12" customHeight="1" x14ac:dyDescent="0.25">
      <c r="A99" s="148">
        <v>31</v>
      </c>
      <c r="B99" s="165" t="s">
        <v>166</v>
      </c>
      <c r="C99" s="170">
        <f>D99+E99</f>
        <v>61</v>
      </c>
      <c r="D99" s="143">
        <v>57</v>
      </c>
      <c r="E99" s="143">
        <v>4</v>
      </c>
    </row>
    <row r="100" spans="1:5" ht="12" customHeight="1" x14ac:dyDescent="0.25">
      <c r="A100" s="148">
        <v>32</v>
      </c>
      <c r="B100" s="156" t="s">
        <v>167</v>
      </c>
      <c r="C100" s="170"/>
      <c r="D100" s="143"/>
      <c r="E100" s="143"/>
    </row>
    <row r="101" spans="1:5" ht="12" customHeight="1" x14ac:dyDescent="0.25">
      <c r="A101" s="148">
        <v>33</v>
      </c>
      <c r="B101" s="156" t="s">
        <v>168</v>
      </c>
      <c r="C101" s="170"/>
      <c r="D101" s="143"/>
      <c r="E101" s="143"/>
    </row>
    <row r="102" spans="1:5" ht="12" customHeight="1" x14ac:dyDescent="0.25">
      <c r="A102" s="148">
        <v>34</v>
      </c>
      <c r="B102" s="156" t="s">
        <v>169</v>
      </c>
      <c r="C102" s="170"/>
      <c r="D102" s="143"/>
      <c r="E102" s="143"/>
    </row>
    <row r="103" spans="1:5" ht="12" customHeight="1" x14ac:dyDescent="0.25">
      <c r="A103" s="148">
        <v>35</v>
      </c>
      <c r="B103" s="156" t="s">
        <v>170</v>
      </c>
      <c r="C103" s="170">
        <f t="shared" ref="C103:C110" si="2">D103+E103</f>
        <v>38</v>
      </c>
      <c r="D103" s="143">
        <v>36</v>
      </c>
      <c r="E103" s="143">
        <v>2</v>
      </c>
    </row>
    <row r="104" spans="1:5" ht="12" customHeight="1" x14ac:dyDescent="0.25">
      <c r="A104" s="148">
        <v>36</v>
      </c>
      <c r="B104" s="156" t="s">
        <v>171</v>
      </c>
      <c r="C104" s="170">
        <f t="shared" si="2"/>
        <v>9</v>
      </c>
      <c r="D104" s="143">
        <v>9</v>
      </c>
      <c r="E104" s="143">
        <v>0</v>
      </c>
    </row>
    <row r="105" spans="1:5" ht="12" customHeight="1" x14ac:dyDescent="0.25">
      <c r="A105" s="148">
        <v>37</v>
      </c>
      <c r="B105" s="156" t="s">
        <v>172</v>
      </c>
      <c r="C105" s="170">
        <f t="shared" si="2"/>
        <v>23</v>
      </c>
      <c r="D105" s="143">
        <v>23</v>
      </c>
      <c r="E105" s="143">
        <v>0</v>
      </c>
    </row>
    <row r="106" spans="1:5" ht="12" customHeight="1" x14ac:dyDescent="0.25">
      <c r="A106" s="148">
        <v>38</v>
      </c>
      <c r="B106" s="156" t="s">
        <v>173</v>
      </c>
      <c r="C106" s="170">
        <f t="shared" si="2"/>
        <v>2</v>
      </c>
      <c r="D106" s="143">
        <v>2</v>
      </c>
      <c r="E106" s="143">
        <v>0</v>
      </c>
    </row>
    <row r="107" spans="1:5" s="174" customFormat="1" ht="12" customHeight="1" x14ac:dyDescent="0.25">
      <c r="A107" s="171"/>
      <c r="B107" s="171" t="s">
        <v>79</v>
      </c>
      <c r="C107" s="172">
        <f t="shared" si="2"/>
        <v>181</v>
      </c>
      <c r="D107" s="173">
        <v>163</v>
      </c>
      <c r="E107" s="173">
        <v>18</v>
      </c>
    </row>
    <row r="108" spans="1:5" ht="12" customHeight="1" x14ac:dyDescent="0.25">
      <c r="A108" s="148">
        <v>39</v>
      </c>
      <c r="B108" s="175" t="s">
        <v>174</v>
      </c>
      <c r="C108" s="170">
        <f t="shared" si="2"/>
        <v>23</v>
      </c>
      <c r="D108" s="143">
        <v>18</v>
      </c>
      <c r="E108" s="143">
        <v>5</v>
      </c>
    </row>
    <row r="109" spans="1:5" ht="12" customHeight="1" x14ac:dyDescent="0.25">
      <c r="A109" s="148">
        <v>40</v>
      </c>
      <c r="B109" s="171" t="s">
        <v>175</v>
      </c>
      <c r="C109" s="170">
        <f t="shared" si="2"/>
        <v>4</v>
      </c>
      <c r="D109" s="143">
        <v>4</v>
      </c>
      <c r="E109" s="143">
        <v>0</v>
      </c>
    </row>
    <row r="110" spans="1:5" ht="12" customHeight="1" x14ac:dyDescent="0.2">
      <c r="A110" s="148">
        <v>41</v>
      </c>
      <c r="B110" s="171" t="s">
        <v>176</v>
      </c>
      <c r="C110" s="170">
        <f t="shared" si="2"/>
        <v>0</v>
      </c>
      <c r="D110" s="170">
        <v>0</v>
      </c>
      <c r="E110" s="176">
        <v>0</v>
      </c>
    </row>
  </sheetData>
  <mergeCells count="15">
    <mergeCell ref="A72:A76"/>
    <mergeCell ref="A95:E95"/>
    <mergeCell ref="A7:A12"/>
    <mergeCell ref="A14:A18"/>
    <mergeCell ref="A26:A27"/>
    <mergeCell ref="A29:A38"/>
    <mergeCell ref="A39:A47"/>
    <mergeCell ref="A50:A71"/>
    <mergeCell ref="A1:B1"/>
    <mergeCell ref="A2:E2"/>
    <mergeCell ref="A3:B3"/>
    <mergeCell ref="A4:B4"/>
    <mergeCell ref="A5:A6"/>
    <mergeCell ref="B5:B6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B5" sqref="B5:B6"/>
    </sheetView>
  </sheetViews>
  <sheetFormatPr defaultRowHeight="11.25" x14ac:dyDescent="0.2"/>
  <cols>
    <col min="1" max="1" width="4.7109375" style="204" customWidth="1"/>
    <col min="2" max="2" width="56.140625" style="178" customWidth="1"/>
    <col min="3" max="3" width="11.85546875" style="178" customWidth="1"/>
    <col min="4" max="4" width="9.140625" style="179"/>
    <col min="5" max="5" width="10.7109375" style="179" customWidth="1"/>
    <col min="6" max="16384" width="9.140625" style="179"/>
  </cols>
  <sheetData>
    <row r="1" spans="1:14" x14ac:dyDescent="0.2">
      <c r="A1" s="177"/>
      <c r="B1" s="177"/>
      <c r="E1" s="180" t="s">
        <v>178</v>
      </c>
    </row>
    <row r="2" spans="1:14" ht="45.75" customHeight="1" x14ac:dyDescent="0.2">
      <c r="A2" s="181" t="s">
        <v>179</v>
      </c>
      <c r="B2" s="181"/>
      <c r="C2" s="181"/>
      <c r="D2" s="181"/>
      <c r="E2" s="181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1.25" customHeight="1" x14ac:dyDescent="0.2">
      <c r="A3" s="130" t="s">
        <v>239</v>
      </c>
      <c r="B3" s="130"/>
      <c r="C3" s="183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11.25" customHeight="1" x14ac:dyDescent="0.2">
      <c r="A4" s="184"/>
      <c r="B4" s="184"/>
      <c r="C4" s="185"/>
    </row>
    <row r="5" spans="1:14" ht="11.25" customHeight="1" x14ac:dyDescent="0.2">
      <c r="A5" s="186" t="s">
        <v>69</v>
      </c>
      <c r="B5" s="186" t="s">
        <v>180</v>
      </c>
      <c r="C5" s="187" t="s">
        <v>71</v>
      </c>
      <c r="D5" s="187"/>
      <c r="E5" s="187"/>
    </row>
    <row r="6" spans="1:14" s="189" customFormat="1" ht="14.25" customHeight="1" x14ac:dyDescent="0.2">
      <c r="A6" s="188"/>
      <c r="B6" s="188"/>
      <c r="C6" s="137" t="s">
        <v>72</v>
      </c>
      <c r="D6" s="137" t="s">
        <v>73</v>
      </c>
      <c r="E6" s="137" t="s">
        <v>181</v>
      </c>
    </row>
    <row r="7" spans="1:14" s="189" customFormat="1" ht="13.5" customHeight="1" x14ac:dyDescent="0.2">
      <c r="A7" s="190"/>
      <c r="B7" s="191" t="s">
        <v>182</v>
      </c>
      <c r="C7" s="137">
        <f>C8+C23+C29+C35+C43+C48</f>
        <v>93</v>
      </c>
      <c r="D7" s="137">
        <f t="shared" ref="D7:E7" si="0">D8+D23+D29+D35+D43+D48</f>
        <v>78</v>
      </c>
      <c r="E7" s="137">
        <f t="shared" si="0"/>
        <v>15</v>
      </c>
    </row>
    <row r="8" spans="1:14" s="189" customFormat="1" ht="12.75" customHeight="1" x14ac:dyDescent="0.2">
      <c r="A8" s="192"/>
      <c r="B8" s="193" t="s">
        <v>183</v>
      </c>
      <c r="C8" s="194">
        <f t="shared" ref="C8:C60" si="1">D8+E8</f>
        <v>1</v>
      </c>
      <c r="D8" s="195">
        <f>SUM(D9:D22)</f>
        <v>1</v>
      </c>
      <c r="E8" s="195">
        <f>SUM(E9:E22)</f>
        <v>0</v>
      </c>
    </row>
    <row r="9" spans="1:14" ht="12.75" customHeight="1" x14ac:dyDescent="0.2">
      <c r="A9" s="196">
        <v>1</v>
      </c>
      <c r="B9" s="197" t="s">
        <v>184</v>
      </c>
      <c r="C9" s="198">
        <f t="shared" si="1"/>
        <v>0</v>
      </c>
      <c r="D9" s="199"/>
      <c r="E9" s="199"/>
    </row>
    <row r="10" spans="1:14" ht="12.75" customHeight="1" x14ac:dyDescent="0.2">
      <c r="A10" s="196">
        <v>2</v>
      </c>
      <c r="B10" s="197" t="s">
        <v>185</v>
      </c>
      <c r="C10" s="198">
        <f t="shared" si="1"/>
        <v>0</v>
      </c>
      <c r="D10" s="199"/>
      <c r="E10" s="199"/>
    </row>
    <row r="11" spans="1:14" ht="12.75" customHeight="1" x14ac:dyDescent="0.2">
      <c r="A11" s="196">
        <v>3</v>
      </c>
      <c r="B11" s="197" t="s">
        <v>186</v>
      </c>
      <c r="C11" s="198">
        <f t="shared" si="1"/>
        <v>0</v>
      </c>
      <c r="D11" s="199"/>
      <c r="E11" s="199"/>
    </row>
    <row r="12" spans="1:14" ht="12.75" customHeight="1" x14ac:dyDescent="0.2">
      <c r="A12" s="196">
        <v>4</v>
      </c>
      <c r="B12" s="197" t="s">
        <v>187</v>
      </c>
      <c r="C12" s="198">
        <f t="shared" si="1"/>
        <v>0</v>
      </c>
      <c r="D12" s="199"/>
      <c r="E12" s="199"/>
    </row>
    <row r="13" spans="1:14" ht="12.75" customHeight="1" x14ac:dyDescent="0.2">
      <c r="A13" s="196">
        <v>5</v>
      </c>
      <c r="B13" s="197" t="s">
        <v>188</v>
      </c>
      <c r="C13" s="198">
        <f t="shared" si="1"/>
        <v>0</v>
      </c>
      <c r="D13" s="199"/>
      <c r="E13" s="199"/>
    </row>
    <row r="14" spans="1:14" ht="12.75" customHeight="1" x14ac:dyDescent="0.2">
      <c r="A14" s="196">
        <v>6</v>
      </c>
      <c r="B14" s="197" t="s">
        <v>189</v>
      </c>
      <c r="C14" s="198">
        <f t="shared" si="1"/>
        <v>0</v>
      </c>
      <c r="D14" s="199"/>
      <c r="E14" s="199"/>
    </row>
    <row r="15" spans="1:14" ht="12.75" customHeight="1" x14ac:dyDescent="0.2">
      <c r="A15" s="196">
        <v>7</v>
      </c>
      <c r="B15" s="197" t="s">
        <v>190</v>
      </c>
      <c r="C15" s="198">
        <f t="shared" si="1"/>
        <v>0</v>
      </c>
      <c r="D15" s="199"/>
      <c r="E15" s="199"/>
    </row>
    <row r="16" spans="1:14" ht="12.75" customHeight="1" x14ac:dyDescent="0.2">
      <c r="A16" s="196">
        <v>8</v>
      </c>
      <c r="B16" s="197" t="s">
        <v>191</v>
      </c>
      <c r="C16" s="198">
        <f t="shared" si="1"/>
        <v>1</v>
      </c>
      <c r="D16" s="199">
        <v>1</v>
      </c>
      <c r="E16" s="199"/>
    </row>
    <row r="17" spans="1:5" x14ac:dyDescent="0.2">
      <c r="A17" s="196">
        <v>9</v>
      </c>
      <c r="B17" s="197" t="s">
        <v>192</v>
      </c>
      <c r="C17" s="198">
        <f t="shared" si="1"/>
        <v>0</v>
      </c>
      <c r="D17" s="199"/>
      <c r="E17" s="199"/>
    </row>
    <row r="18" spans="1:5" x14ac:dyDescent="0.2">
      <c r="A18" s="196">
        <v>10</v>
      </c>
      <c r="B18" s="197" t="s">
        <v>193</v>
      </c>
      <c r="C18" s="198">
        <f t="shared" si="1"/>
        <v>0</v>
      </c>
      <c r="D18" s="199"/>
      <c r="E18" s="199"/>
    </row>
    <row r="19" spans="1:5" x14ac:dyDescent="0.2">
      <c r="A19" s="196">
        <v>11</v>
      </c>
      <c r="B19" s="197" t="s">
        <v>194</v>
      </c>
      <c r="C19" s="198">
        <f t="shared" si="1"/>
        <v>0</v>
      </c>
      <c r="D19" s="199"/>
      <c r="E19" s="199"/>
    </row>
    <row r="20" spans="1:5" x14ac:dyDescent="0.2">
      <c r="A20" s="196">
        <v>12</v>
      </c>
      <c r="B20" s="197" t="s">
        <v>195</v>
      </c>
      <c r="C20" s="198">
        <f t="shared" si="1"/>
        <v>0</v>
      </c>
      <c r="D20" s="199"/>
      <c r="E20" s="199"/>
    </row>
    <row r="21" spans="1:5" x14ac:dyDescent="0.2">
      <c r="A21" s="196">
        <v>13</v>
      </c>
      <c r="B21" s="197" t="s">
        <v>196</v>
      </c>
      <c r="C21" s="198">
        <f t="shared" si="1"/>
        <v>0</v>
      </c>
      <c r="D21" s="199"/>
      <c r="E21" s="199"/>
    </row>
    <row r="22" spans="1:5" x14ac:dyDescent="0.2">
      <c r="A22" s="196">
        <v>14</v>
      </c>
      <c r="B22" s="197" t="s">
        <v>197</v>
      </c>
      <c r="C22" s="198">
        <f t="shared" si="1"/>
        <v>0</v>
      </c>
      <c r="D22" s="199"/>
      <c r="E22" s="199"/>
    </row>
    <row r="23" spans="1:5" s="189" customFormat="1" x14ac:dyDescent="0.2">
      <c r="A23" s="192"/>
      <c r="B23" s="193" t="s">
        <v>198</v>
      </c>
      <c r="C23" s="194">
        <f t="shared" si="1"/>
        <v>3</v>
      </c>
      <c r="D23" s="195">
        <f>SUM(D24:D28)</f>
        <v>3</v>
      </c>
      <c r="E23" s="195">
        <f>SUM(E24:E28)</f>
        <v>0</v>
      </c>
    </row>
    <row r="24" spans="1:5" x14ac:dyDescent="0.2">
      <c r="A24" s="196">
        <v>15</v>
      </c>
      <c r="B24" s="197" t="s">
        <v>199</v>
      </c>
      <c r="C24" s="198">
        <f t="shared" si="1"/>
        <v>1</v>
      </c>
      <c r="D24" s="199">
        <v>1</v>
      </c>
      <c r="E24" s="199"/>
    </row>
    <row r="25" spans="1:5" x14ac:dyDescent="0.2">
      <c r="A25" s="196">
        <v>16</v>
      </c>
      <c r="B25" s="197" t="s">
        <v>200</v>
      </c>
      <c r="C25" s="198">
        <f t="shared" si="1"/>
        <v>2</v>
      </c>
      <c r="D25" s="199">
        <v>2</v>
      </c>
      <c r="E25" s="199"/>
    </row>
    <row r="26" spans="1:5" x14ac:dyDescent="0.2">
      <c r="A26" s="196">
        <v>17</v>
      </c>
      <c r="B26" s="197" t="s">
        <v>201</v>
      </c>
      <c r="C26" s="198">
        <v>0</v>
      </c>
      <c r="D26" s="199">
        <v>0</v>
      </c>
      <c r="E26" s="199"/>
    </row>
    <row r="27" spans="1:5" x14ac:dyDescent="0.2">
      <c r="A27" s="196">
        <v>18</v>
      </c>
      <c r="B27" s="197" t="s">
        <v>202</v>
      </c>
      <c r="C27" s="198">
        <v>0</v>
      </c>
      <c r="D27" s="199">
        <v>0</v>
      </c>
      <c r="E27" s="199"/>
    </row>
    <row r="28" spans="1:5" x14ac:dyDescent="0.2">
      <c r="A28" s="196">
        <v>19</v>
      </c>
      <c r="B28" s="197" t="s">
        <v>203</v>
      </c>
      <c r="C28" s="198">
        <f t="shared" si="1"/>
        <v>0</v>
      </c>
      <c r="D28" s="199"/>
      <c r="E28" s="199"/>
    </row>
    <row r="29" spans="1:5" s="189" customFormat="1" x14ac:dyDescent="0.2">
      <c r="A29" s="192"/>
      <c r="B29" s="193" t="s">
        <v>204</v>
      </c>
      <c r="C29" s="194">
        <f t="shared" si="1"/>
        <v>5</v>
      </c>
      <c r="D29" s="195">
        <f>SUM(D30:D34)</f>
        <v>4</v>
      </c>
      <c r="E29" s="195">
        <f>SUM(E30:E34)</f>
        <v>1</v>
      </c>
    </row>
    <row r="30" spans="1:5" x14ac:dyDescent="0.2">
      <c r="A30" s="196">
        <v>20</v>
      </c>
      <c r="B30" s="197" t="s">
        <v>205</v>
      </c>
      <c r="C30" s="198">
        <f t="shared" si="1"/>
        <v>1</v>
      </c>
      <c r="D30" s="199">
        <v>1</v>
      </c>
      <c r="E30" s="199">
        <v>0</v>
      </c>
    </row>
    <row r="31" spans="1:5" x14ac:dyDescent="0.2">
      <c r="A31" s="196">
        <v>21</v>
      </c>
      <c r="B31" s="197" t="s">
        <v>206</v>
      </c>
      <c r="C31" s="198">
        <f t="shared" si="1"/>
        <v>2</v>
      </c>
      <c r="D31" s="199">
        <v>1</v>
      </c>
      <c r="E31" s="199">
        <v>1</v>
      </c>
    </row>
    <row r="32" spans="1:5" x14ac:dyDescent="0.2">
      <c r="A32" s="196">
        <v>22</v>
      </c>
      <c r="B32" s="197" t="s">
        <v>207</v>
      </c>
      <c r="C32" s="198">
        <f t="shared" si="1"/>
        <v>2</v>
      </c>
      <c r="D32" s="199">
        <v>2</v>
      </c>
      <c r="E32" s="200"/>
    </row>
    <row r="33" spans="1:6" x14ac:dyDescent="0.2">
      <c r="A33" s="196">
        <v>23</v>
      </c>
      <c r="B33" s="197" t="s">
        <v>208</v>
      </c>
      <c r="C33" s="198">
        <v>0</v>
      </c>
      <c r="D33" s="199">
        <v>0</v>
      </c>
      <c r="E33" s="200"/>
    </row>
    <row r="34" spans="1:6" x14ac:dyDescent="0.2">
      <c r="A34" s="196">
        <v>24</v>
      </c>
      <c r="B34" s="197" t="s">
        <v>209</v>
      </c>
      <c r="C34" s="198">
        <v>0</v>
      </c>
      <c r="D34" s="199">
        <v>0</v>
      </c>
      <c r="E34" s="200"/>
    </row>
    <row r="35" spans="1:6" s="189" customFormat="1" x14ac:dyDescent="0.2">
      <c r="A35" s="192"/>
      <c r="B35" s="193" t="s">
        <v>210</v>
      </c>
      <c r="C35" s="194">
        <f>SUM(C36:C42)</f>
        <v>76</v>
      </c>
      <c r="D35" s="201">
        <f>SUM(D36:D42)</f>
        <v>62</v>
      </c>
      <c r="E35" s="201">
        <f>SUM(E36:E42)</f>
        <v>14</v>
      </c>
    </row>
    <row r="36" spans="1:6" x14ac:dyDescent="0.2">
      <c r="A36" s="196">
        <v>25</v>
      </c>
      <c r="B36" s="197" t="s">
        <v>211</v>
      </c>
      <c r="C36" s="198">
        <f t="shared" si="1"/>
        <v>72</v>
      </c>
      <c r="D36" s="199">
        <v>58</v>
      </c>
      <c r="E36" s="199">
        <v>14</v>
      </c>
    </row>
    <row r="37" spans="1:6" x14ac:dyDescent="0.2">
      <c r="A37" s="196">
        <v>26</v>
      </c>
      <c r="B37" s="197" t="s">
        <v>212</v>
      </c>
      <c r="C37" s="198">
        <f t="shared" si="1"/>
        <v>0</v>
      </c>
      <c r="D37" s="200"/>
      <c r="E37" s="200"/>
    </row>
    <row r="38" spans="1:6" x14ac:dyDescent="0.2">
      <c r="A38" s="196">
        <v>27</v>
      </c>
      <c r="B38" s="197" t="s">
        <v>213</v>
      </c>
      <c r="C38" s="198">
        <v>3</v>
      </c>
      <c r="D38" s="199">
        <v>3</v>
      </c>
      <c r="E38" s="199">
        <v>0</v>
      </c>
    </row>
    <row r="39" spans="1:6" x14ac:dyDescent="0.2">
      <c r="A39" s="196">
        <v>28</v>
      </c>
      <c r="B39" s="197" t="s">
        <v>214</v>
      </c>
      <c r="C39" s="198">
        <f t="shared" si="1"/>
        <v>0</v>
      </c>
      <c r="D39" s="200"/>
      <c r="E39" s="200"/>
    </row>
    <row r="40" spans="1:6" x14ac:dyDescent="0.2">
      <c r="A40" s="196">
        <v>29</v>
      </c>
      <c r="B40" s="197" t="s">
        <v>215</v>
      </c>
      <c r="C40" s="198">
        <f t="shared" si="1"/>
        <v>1</v>
      </c>
      <c r="D40" s="199">
        <v>1</v>
      </c>
      <c r="E40" s="200"/>
    </row>
    <row r="41" spans="1:6" x14ac:dyDescent="0.2">
      <c r="A41" s="196">
        <v>30</v>
      </c>
      <c r="B41" s="197" t="s">
        <v>216</v>
      </c>
      <c r="C41" s="198">
        <f t="shared" si="1"/>
        <v>0</v>
      </c>
      <c r="D41" s="200"/>
      <c r="E41" s="200"/>
    </row>
    <row r="42" spans="1:6" x14ac:dyDescent="0.2">
      <c r="A42" s="196">
        <v>31</v>
      </c>
      <c r="B42" s="197" t="s">
        <v>217</v>
      </c>
      <c r="C42" s="194">
        <f t="shared" si="1"/>
        <v>0</v>
      </c>
      <c r="D42" s="202"/>
      <c r="E42" s="202"/>
    </row>
    <row r="43" spans="1:6" s="189" customFormat="1" x14ac:dyDescent="0.2">
      <c r="A43" s="192"/>
      <c r="B43" s="193" t="s">
        <v>218</v>
      </c>
      <c r="C43" s="194">
        <f t="shared" si="1"/>
        <v>3</v>
      </c>
      <c r="D43" s="195">
        <f>SUM(D44:D46)</f>
        <v>3</v>
      </c>
      <c r="E43" s="195">
        <f>SUM(E44:E46)</f>
        <v>0</v>
      </c>
    </row>
    <row r="44" spans="1:6" x14ac:dyDescent="0.2">
      <c r="A44" s="196">
        <v>32</v>
      </c>
      <c r="B44" s="197" t="s">
        <v>219</v>
      </c>
      <c r="C44" s="198">
        <f t="shared" si="1"/>
        <v>1</v>
      </c>
      <c r="D44" s="199">
        <v>1</v>
      </c>
      <c r="E44" s="200"/>
    </row>
    <row r="45" spans="1:6" x14ac:dyDescent="0.2">
      <c r="A45" s="196">
        <v>33</v>
      </c>
      <c r="B45" s="197" t="s">
        <v>220</v>
      </c>
      <c r="C45" s="198">
        <f t="shared" si="1"/>
        <v>2</v>
      </c>
      <c r="D45" s="199">
        <v>2</v>
      </c>
      <c r="E45" s="200"/>
    </row>
    <row r="46" spans="1:6" x14ac:dyDescent="0.2">
      <c r="A46" s="196">
        <v>34</v>
      </c>
      <c r="B46" s="197" t="s">
        <v>221</v>
      </c>
      <c r="C46" s="198">
        <f t="shared" si="1"/>
        <v>0</v>
      </c>
      <c r="D46" s="200"/>
      <c r="E46" s="200"/>
    </row>
    <row r="47" spans="1:6" s="189" customFormat="1" x14ac:dyDescent="0.2">
      <c r="A47" s="192"/>
      <c r="B47" s="193" t="s">
        <v>222</v>
      </c>
      <c r="C47" s="201">
        <f>C8+C23+C29+C35+C43</f>
        <v>88</v>
      </c>
      <c r="D47" s="201">
        <f>D8+D23+D29+D35+D43</f>
        <v>73</v>
      </c>
      <c r="E47" s="201">
        <f>E8+E23+E29+E35+E43</f>
        <v>15</v>
      </c>
    </row>
    <row r="48" spans="1:6" x14ac:dyDescent="0.2">
      <c r="A48" s="196">
        <v>35</v>
      </c>
      <c r="B48" s="197" t="s">
        <v>223</v>
      </c>
      <c r="C48" s="198">
        <f>D48+E48</f>
        <v>5</v>
      </c>
      <c r="D48" s="199">
        <v>5</v>
      </c>
      <c r="E48" s="199">
        <v>0</v>
      </c>
      <c r="F48" s="179" t="s">
        <v>224</v>
      </c>
    </row>
    <row r="49" spans="1:6" x14ac:dyDescent="0.2">
      <c r="A49" s="196"/>
      <c r="B49" s="193" t="s">
        <v>225</v>
      </c>
      <c r="C49" s="198">
        <f>D49+E49</f>
        <v>16</v>
      </c>
      <c r="D49" s="199">
        <f>SUM(D50:D60)</f>
        <v>15</v>
      </c>
      <c r="E49" s="199">
        <f>SUM(E50:E59)</f>
        <v>1</v>
      </c>
    </row>
    <row r="50" spans="1:6" x14ac:dyDescent="0.2">
      <c r="A50" s="196">
        <v>1</v>
      </c>
      <c r="B50" s="197" t="s">
        <v>226</v>
      </c>
      <c r="C50" s="198">
        <v>0</v>
      </c>
      <c r="D50" s="199">
        <v>0</v>
      </c>
      <c r="E50" s="199"/>
    </row>
    <row r="51" spans="1:6" x14ac:dyDescent="0.2">
      <c r="A51" s="196">
        <v>2</v>
      </c>
      <c r="B51" s="197" t="s">
        <v>227</v>
      </c>
      <c r="C51" s="198">
        <f t="shared" si="1"/>
        <v>3</v>
      </c>
      <c r="D51" s="199">
        <v>3</v>
      </c>
      <c r="E51" s="200"/>
    </row>
    <row r="52" spans="1:6" x14ac:dyDescent="0.2">
      <c r="A52" s="196">
        <v>3</v>
      </c>
      <c r="B52" s="197" t="s">
        <v>228</v>
      </c>
      <c r="C52" s="198">
        <f t="shared" si="1"/>
        <v>2</v>
      </c>
      <c r="D52" s="199">
        <v>2</v>
      </c>
      <c r="E52" s="200"/>
      <c r="F52" s="179" t="s">
        <v>229</v>
      </c>
    </row>
    <row r="53" spans="1:6" x14ac:dyDescent="0.2">
      <c r="A53" s="196">
        <v>4</v>
      </c>
      <c r="B53" s="197" t="s">
        <v>230</v>
      </c>
      <c r="C53" s="198">
        <f t="shared" si="1"/>
        <v>4</v>
      </c>
      <c r="D53" s="199">
        <v>3</v>
      </c>
      <c r="E53" s="199">
        <v>1</v>
      </c>
      <c r="F53" s="179" t="s">
        <v>231</v>
      </c>
    </row>
    <row r="54" spans="1:6" x14ac:dyDescent="0.2">
      <c r="A54" s="196">
        <v>5</v>
      </c>
      <c r="B54" s="197" t="s">
        <v>232</v>
      </c>
      <c r="C54" s="198">
        <f t="shared" si="1"/>
        <v>1</v>
      </c>
      <c r="D54" s="199">
        <v>1</v>
      </c>
      <c r="E54" s="200"/>
    </row>
    <row r="55" spans="1:6" x14ac:dyDescent="0.2">
      <c r="A55" s="196">
        <v>6</v>
      </c>
      <c r="B55" s="197" t="s">
        <v>233</v>
      </c>
      <c r="C55" s="198">
        <f t="shared" si="1"/>
        <v>2</v>
      </c>
      <c r="D55" s="199">
        <v>2</v>
      </c>
      <c r="E55" s="200"/>
      <c r="F55" s="179" t="s">
        <v>229</v>
      </c>
    </row>
    <row r="56" spans="1:6" x14ac:dyDescent="0.2">
      <c r="A56" s="196">
        <v>7</v>
      </c>
      <c r="B56" s="197" t="s">
        <v>234</v>
      </c>
      <c r="C56" s="198">
        <f t="shared" si="1"/>
        <v>1</v>
      </c>
      <c r="D56" s="199">
        <v>1</v>
      </c>
      <c r="E56" s="200"/>
    </row>
    <row r="57" spans="1:6" x14ac:dyDescent="0.2">
      <c r="A57" s="196">
        <v>8</v>
      </c>
      <c r="B57" s="197" t="s">
        <v>235</v>
      </c>
      <c r="C57" s="198">
        <f t="shared" si="1"/>
        <v>1</v>
      </c>
      <c r="D57" s="199">
        <v>1</v>
      </c>
      <c r="E57" s="200"/>
    </row>
    <row r="58" spans="1:6" x14ac:dyDescent="0.2">
      <c r="A58" s="196">
        <v>9</v>
      </c>
      <c r="B58" s="203" t="s">
        <v>236</v>
      </c>
      <c r="C58" s="198">
        <f t="shared" si="1"/>
        <v>1</v>
      </c>
      <c r="D58" s="199">
        <v>1</v>
      </c>
      <c r="E58" s="200"/>
    </row>
    <row r="59" spans="1:6" x14ac:dyDescent="0.2">
      <c r="A59" s="196">
        <v>10</v>
      </c>
      <c r="B59" s="203" t="s">
        <v>138</v>
      </c>
      <c r="C59" s="198">
        <v>0</v>
      </c>
      <c r="D59" s="199">
        <v>0</v>
      </c>
      <c r="E59" s="200"/>
      <c r="F59" s="179" t="s">
        <v>237</v>
      </c>
    </row>
    <row r="60" spans="1:6" x14ac:dyDescent="0.2">
      <c r="A60" s="196">
        <v>11</v>
      </c>
      <c r="B60" s="203" t="s">
        <v>238</v>
      </c>
      <c r="C60" s="198">
        <f t="shared" si="1"/>
        <v>1</v>
      </c>
      <c r="D60" s="199">
        <v>1</v>
      </c>
      <c r="E60" s="200"/>
    </row>
  </sheetData>
  <mergeCells count="7">
    <mergeCell ref="A1:B1"/>
    <mergeCell ref="A2:E2"/>
    <mergeCell ref="A3:B3"/>
    <mergeCell ref="A4:B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activeCell="C9" sqref="C9"/>
    </sheetView>
  </sheetViews>
  <sheetFormatPr defaultRowHeight="11.25" x14ac:dyDescent="0.2"/>
  <cols>
    <col min="1" max="1" width="3.7109375" style="206" customWidth="1"/>
    <col min="2" max="2" width="13.85546875" style="206" customWidth="1"/>
    <col min="3" max="3" width="32.85546875" style="206" customWidth="1"/>
    <col min="4" max="4" width="7.7109375" style="206" customWidth="1"/>
    <col min="5" max="14" width="5.7109375" style="207" customWidth="1"/>
    <col min="15" max="15" width="8" style="207" customWidth="1"/>
    <col min="16" max="17" width="5.7109375" style="206" customWidth="1"/>
    <col min="18" max="18" width="6.140625" style="206" customWidth="1"/>
    <col min="19" max="19" width="9.5703125" style="206" customWidth="1"/>
    <col min="20" max="20" width="6.7109375" style="206" customWidth="1"/>
    <col min="21" max="21" width="9" style="206" customWidth="1"/>
    <col min="22" max="22" width="7.28515625" style="207" customWidth="1"/>
    <col min="23" max="23" width="15.140625" style="206" customWidth="1"/>
    <col min="24" max="28" width="5.7109375" style="206" customWidth="1"/>
    <col min="29" max="29" width="9.7109375" style="206" customWidth="1"/>
    <col min="30" max="30" width="9.5703125" style="206" customWidth="1"/>
    <col min="31" max="31" width="7.85546875" style="206" customWidth="1"/>
    <col min="32" max="16384" width="9.140625" style="206"/>
  </cols>
  <sheetData>
    <row r="1" spans="1:32" x14ac:dyDescent="0.2">
      <c r="A1" s="205"/>
      <c r="B1" s="205"/>
      <c r="C1" s="205"/>
      <c r="AE1" s="208" t="s">
        <v>240</v>
      </c>
    </row>
    <row r="2" spans="1:32" ht="12.75" x14ac:dyDescent="0.2">
      <c r="A2" s="209" t="s">
        <v>241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2" x14ac:dyDescent="0.2">
      <c r="A3" s="130"/>
      <c r="B3" s="130"/>
      <c r="C3" s="13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</row>
    <row r="4" spans="1:32" x14ac:dyDescent="0.2">
      <c r="A4" s="184"/>
      <c r="B4" s="184"/>
      <c r="C4" s="184"/>
    </row>
    <row r="5" spans="1:32" x14ac:dyDescent="0.2">
      <c r="A5" s="211" t="s">
        <v>69</v>
      </c>
      <c r="B5" s="212" t="s">
        <v>242</v>
      </c>
      <c r="C5" s="212" t="s">
        <v>243</v>
      </c>
      <c r="D5" s="213" t="s">
        <v>244</v>
      </c>
      <c r="E5" s="214" t="s">
        <v>245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6"/>
      <c r="X5" s="214" t="s">
        <v>246</v>
      </c>
      <c r="Y5" s="215"/>
      <c r="Z5" s="215"/>
      <c r="AA5" s="215"/>
      <c r="AB5" s="215"/>
      <c r="AC5" s="215"/>
      <c r="AD5" s="216"/>
      <c r="AE5" s="213" t="s">
        <v>175</v>
      </c>
      <c r="AF5" s="217" t="s">
        <v>176</v>
      </c>
    </row>
    <row r="6" spans="1:32" x14ac:dyDescent="0.2">
      <c r="A6" s="218"/>
      <c r="B6" s="219"/>
      <c r="C6" s="219"/>
      <c r="D6" s="220"/>
      <c r="E6" s="221" t="s">
        <v>247</v>
      </c>
      <c r="F6" s="222" t="s">
        <v>248</v>
      </c>
      <c r="G6" s="222" t="s">
        <v>249</v>
      </c>
      <c r="H6" s="222" t="s">
        <v>250</v>
      </c>
      <c r="I6" s="222" t="s">
        <v>251</v>
      </c>
      <c r="J6" s="222" t="s">
        <v>252</v>
      </c>
      <c r="K6" s="222" t="s">
        <v>253</v>
      </c>
      <c r="L6" s="222" t="s">
        <v>254</v>
      </c>
      <c r="M6" s="223" t="s">
        <v>255</v>
      </c>
      <c r="N6" s="221" t="s">
        <v>256</v>
      </c>
      <c r="O6" s="224" t="s">
        <v>257</v>
      </c>
      <c r="P6" s="225" t="s">
        <v>258</v>
      </c>
      <c r="Q6" s="226" t="s">
        <v>259</v>
      </c>
      <c r="R6" s="227" t="s">
        <v>260</v>
      </c>
      <c r="S6" s="228"/>
      <c r="T6" s="228"/>
      <c r="U6" s="228"/>
      <c r="V6" s="228"/>
      <c r="W6" s="229"/>
      <c r="X6" s="226" t="s">
        <v>261</v>
      </c>
      <c r="Y6" s="226" t="s">
        <v>262</v>
      </c>
      <c r="Z6" s="226" t="s">
        <v>172</v>
      </c>
      <c r="AA6" s="226" t="s">
        <v>263</v>
      </c>
      <c r="AB6" s="226" t="s">
        <v>264</v>
      </c>
      <c r="AC6" s="230" t="s">
        <v>265</v>
      </c>
      <c r="AD6" s="230" t="s">
        <v>266</v>
      </c>
      <c r="AE6" s="220"/>
      <c r="AF6" s="217"/>
    </row>
    <row r="7" spans="1:32" x14ac:dyDescent="0.2">
      <c r="A7" s="218"/>
      <c r="B7" s="219"/>
      <c r="C7" s="219"/>
      <c r="D7" s="220"/>
      <c r="E7" s="221"/>
      <c r="F7" s="222"/>
      <c r="G7" s="222"/>
      <c r="H7" s="222"/>
      <c r="I7" s="222"/>
      <c r="J7" s="222"/>
      <c r="K7" s="222"/>
      <c r="L7" s="222"/>
      <c r="M7" s="231"/>
      <c r="N7" s="221"/>
      <c r="O7" s="224"/>
      <c r="P7" s="225"/>
      <c r="Q7" s="232"/>
      <c r="R7" s="221" t="s">
        <v>267</v>
      </c>
      <c r="S7" s="226" t="s">
        <v>268</v>
      </c>
      <c r="T7" s="214" t="s">
        <v>269</v>
      </c>
      <c r="U7" s="215"/>
      <c r="V7" s="215"/>
      <c r="W7" s="216"/>
      <c r="X7" s="232"/>
      <c r="Y7" s="232"/>
      <c r="Z7" s="232"/>
      <c r="AA7" s="232"/>
      <c r="AB7" s="232"/>
      <c r="AC7" s="233"/>
      <c r="AD7" s="233"/>
      <c r="AE7" s="220"/>
      <c r="AF7" s="217"/>
    </row>
    <row r="8" spans="1:32" ht="139.5" x14ac:dyDescent="0.2">
      <c r="A8" s="234"/>
      <c r="B8" s="235"/>
      <c r="C8" s="235"/>
      <c r="D8" s="236"/>
      <c r="E8" s="221"/>
      <c r="F8" s="222"/>
      <c r="G8" s="222"/>
      <c r="H8" s="222"/>
      <c r="I8" s="222"/>
      <c r="J8" s="222"/>
      <c r="K8" s="222"/>
      <c r="L8" s="222"/>
      <c r="M8" s="237"/>
      <c r="N8" s="221"/>
      <c r="O8" s="224"/>
      <c r="P8" s="225"/>
      <c r="Q8" s="238"/>
      <c r="R8" s="221"/>
      <c r="S8" s="238"/>
      <c r="T8" s="239" t="s">
        <v>270</v>
      </c>
      <c r="U8" s="240" t="s">
        <v>271</v>
      </c>
      <c r="V8" s="240" t="s">
        <v>272</v>
      </c>
      <c r="W8" s="240" t="s">
        <v>273</v>
      </c>
      <c r="X8" s="238"/>
      <c r="Y8" s="238"/>
      <c r="Z8" s="238"/>
      <c r="AA8" s="238"/>
      <c r="AB8" s="238"/>
      <c r="AC8" s="241"/>
      <c r="AD8" s="241"/>
      <c r="AE8" s="236"/>
      <c r="AF8" s="217"/>
    </row>
    <row r="9" spans="1:32" x14ac:dyDescent="0.2">
      <c r="A9" s="242">
        <v>1</v>
      </c>
      <c r="B9" s="242">
        <v>2</v>
      </c>
      <c r="C9" s="242">
        <v>3</v>
      </c>
      <c r="D9" s="242">
        <v>4</v>
      </c>
      <c r="E9" s="242">
        <v>5</v>
      </c>
      <c r="F9" s="242">
        <v>6</v>
      </c>
      <c r="G9" s="242">
        <v>7</v>
      </c>
      <c r="H9" s="242">
        <v>8</v>
      </c>
      <c r="I9" s="242">
        <v>9</v>
      </c>
      <c r="J9" s="242">
        <v>10</v>
      </c>
      <c r="K9" s="242">
        <v>11</v>
      </c>
      <c r="L9" s="242">
        <v>12</v>
      </c>
      <c r="M9" s="242">
        <v>13</v>
      </c>
      <c r="N9" s="242">
        <v>14</v>
      </c>
      <c r="O9" s="242">
        <v>15</v>
      </c>
      <c r="P9" s="242">
        <v>16</v>
      </c>
      <c r="Q9" s="242">
        <v>17</v>
      </c>
      <c r="R9" s="242">
        <v>18</v>
      </c>
      <c r="S9" s="242">
        <v>19</v>
      </c>
      <c r="T9" s="242">
        <v>20</v>
      </c>
      <c r="U9" s="242">
        <v>21</v>
      </c>
      <c r="V9" s="242">
        <v>22</v>
      </c>
      <c r="W9" s="242">
        <v>23</v>
      </c>
      <c r="X9" s="242">
        <v>24</v>
      </c>
      <c r="Y9" s="242">
        <v>25</v>
      </c>
      <c r="Z9" s="242">
        <v>26</v>
      </c>
      <c r="AA9" s="242">
        <v>27</v>
      </c>
      <c r="AB9" s="242">
        <v>28</v>
      </c>
      <c r="AC9" s="242">
        <v>29</v>
      </c>
      <c r="AD9" s="242">
        <v>30</v>
      </c>
      <c r="AE9" s="242">
        <v>31</v>
      </c>
      <c r="AF9" s="242">
        <v>32</v>
      </c>
    </row>
    <row r="10" spans="1:32" x14ac:dyDescent="0.2">
      <c r="A10" s="243"/>
      <c r="B10" s="243"/>
      <c r="C10" s="244" t="s">
        <v>274</v>
      </c>
      <c r="D10" s="245">
        <f t="shared" ref="D10:AF10" si="0">SUM(D11:D31)</f>
        <v>185</v>
      </c>
      <c r="E10" s="245">
        <f t="shared" si="0"/>
        <v>24</v>
      </c>
      <c r="F10" s="245">
        <f t="shared" si="0"/>
        <v>0</v>
      </c>
      <c r="G10" s="245">
        <f t="shared" si="0"/>
        <v>0</v>
      </c>
      <c r="H10" s="245">
        <f t="shared" si="0"/>
        <v>1</v>
      </c>
      <c r="I10" s="245">
        <f t="shared" si="0"/>
        <v>0</v>
      </c>
      <c r="J10" s="245">
        <f t="shared" si="0"/>
        <v>24</v>
      </c>
      <c r="K10" s="245">
        <f t="shared" si="0"/>
        <v>10</v>
      </c>
      <c r="L10" s="245">
        <f t="shared" si="0"/>
        <v>0</v>
      </c>
      <c r="M10" s="245">
        <f t="shared" si="0"/>
        <v>1</v>
      </c>
      <c r="N10" s="245">
        <f t="shared" si="0"/>
        <v>49</v>
      </c>
      <c r="O10" s="245">
        <f t="shared" si="0"/>
        <v>109</v>
      </c>
      <c r="P10" s="245">
        <f t="shared" si="0"/>
        <v>16</v>
      </c>
      <c r="Q10" s="245">
        <f t="shared" si="0"/>
        <v>2</v>
      </c>
      <c r="R10" s="245">
        <f t="shared" si="0"/>
        <v>109</v>
      </c>
      <c r="S10" s="245">
        <f t="shared" si="0"/>
        <v>12.342054840584254</v>
      </c>
      <c r="T10" s="245">
        <f t="shared" si="0"/>
        <v>23</v>
      </c>
      <c r="U10" s="245">
        <f t="shared" si="0"/>
        <v>4.1007936507936513</v>
      </c>
      <c r="V10" s="245">
        <f t="shared" si="0"/>
        <v>86</v>
      </c>
      <c r="W10" s="245">
        <f t="shared" si="0"/>
        <v>15.89920634920635</v>
      </c>
      <c r="X10" s="245">
        <f t="shared" si="0"/>
        <v>38</v>
      </c>
      <c r="Y10" s="245">
        <f t="shared" si="0"/>
        <v>9</v>
      </c>
      <c r="Z10" s="245">
        <f t="shared" si="0"/>
        <v>23</v>
      </c>
      <c r="AA10" s="245">
        <f t="shared" si="0"/>
        <v>2</v>
      </c>
      <c r="AB10" s="245">
        <f t="shared" si="0"/>
        <v>5</v>
      </c>
      <c r="AC10" s="245">
        <f t="shared" si="0"/>
        <v>181</v>
      </c>
      <c r="AD10" s="245">
        <f t="shared" si="0"/>
        <v>20.607142857142858</v>
      </c>
      <c r="AE10" s="245">
        <f t="shared" si="0"/>
        <v>4</v>
      </c>
      <c r="AF10" s="245">
        <f t="shared" si="0"/>
        <v>0</v>
      </c>
    </row>
    <row r="11" spans="1:32" ht="22.5" x14ac:dyDescent="0.2">
      <c r="A11" s="242">
        <v>1</v>
      </c>
      <c r="B11" s="246" t="s">
        <v>275</v>
      </c>
      <c r="C11" s="67" t="s">
        <v>276</v>
      </c>
      <c r="D11" s="247">
        <v>5</v>
      </c>
      <c r="E11" s="248"/>
      <c r="F11" s="248"/>
      <c r="G11" s="248"/>
      <c r="H11" s="248"/>
      <c r="I11" s="248"/>
      <c r="J11" s="248">
        <v>3</v>
      </c>
      <c r="K11" s="248"/>
      <c r="L11" s="248"/>
      <c r="M11" s="248"/>
      <c r="N11" s="248">
        <v>0</v>
      </c>
      <c r="O11" s="249">
        <f t="shared" ref="O11:O31" si="1">SUM(E11:N11)</f>
        <v>3</v>
      </c>
      <c r="P11" s="250"/>
      <c r="Q11" s="250"/>
      <c r="R11" s="249">
        <f t="shared" ref="R11:R31" si="2">O11+Q11</f>
        <v>3</v>
      </c>
      <c r="S11" s="251">
        <f t="shared" ref="S11:S31" si="3">R11/D11</f>
        <v>0.6</v>
      </c>
      <c r="T11" s="250">
        <v>0</v>
      </c>
      <c r="U11" s="251">
        <f t="shared" ref="U11:U31" si="4">T11/R11</f>
        <v>0</v>
      </c>
      <c r="V11" s="249">
        <v>3</v>
      </c>
      <c r="W11" s="251">
        <f t="shared" ref="W11:W31" si="5">V11/R11</f>
        <v>1</v>
      </c>
      <c r="X11" s="250"/>
      <c r="Y11" s="250">
        <v>1</v>
      </c>
      <c r="Z11" s="250">
        <v>1</v>
      </c>
      <c r="AA11" s="250"/>
      <c r="AB11" s="250">
        <v>1</v>
      </c>
      <c r="AC11" s="249">
        <f t="shared" ref="AC11:AC31" si="6">SUM(R11,X11:AA11)</f>
        <v>5</v>
      </c>
      <c r="AD11" s="251">
        <f t="shared" ref="AD11:AD31" si="7">AC11/D11</f>
        <v>1</v>
      </c>
      <c r="AE11" s="250"/>
      <c r="AF11" s="250"/>
    </row>
    <row r="12" spans="1:32" ht="22.5" x14ac:dyDescent="0.2">
      <c r="A12" s="242">
        <v>2</v>
      </c>
      <c r="B12" s="246" t="s">
        <v>275</v>
      </c>
      <c r="C12" s="91" t="s">
        <v>277</v>
      </c>
      <c r="D12" s="247">
        <v>6</v>
      </c>
      <c r="E12" s="248"/>
      <c r="F12" s="248"/>
      <c r="G12" s="248"/>
      <c r="H12" s="248"/>
      <c r="I12" s="248"/>
      <c r="J12" s="248">
        <v>5</v>
      </c>
      <c r="K12" s="248"/>
      <c r="L12" s="248"/>
      <c r="M12" s="252">
        <v>1</v>
      </c>
      <c r="N12" s="248">
        <v>0</v>
      </c>
      <c r="O12" s="249">
        <f t="shared" si="1"/>
        <v>6</v>
      </c>
      <c r="P12" s="250">
        <v>3</v>
      </c>
      <c r="Q12" s="250"/>
      <c r="R12" s="249">
        <f>O12+Q12</f>
        <v>6</v>
      </c>
      <c r="S12" s="251">
        <f>R12/D12</f>
        <v>1</v>
      </c>
      <c r="T12" s="250">
        <v>0</v>
      </c>
      <c r="U12" s="251">
        <f>T12/R12</f>
        <v>0</v>
      </c>
      <c r="V12" s="249">
        <v>6</v>
      </c>
      <c r="W12" s="251">
        <f>V12/R12</f>
        <v>1</v>
      </c>
      <c r="X12" s="250"/>
      <c r="Y12" s="250"/>
      <c r="Z12" s="250"/>
      <c r="AA12" s="250"/>
      <c r="AB12" s="250">
        <v>0</v>
      </c>
      <c r="AC12" s="249">
        <f>SUM(R12,X12:AA12)</f>
        <v>6</v>
      </c>
      <c r="AD12" s="251">
        <f t="shared" si="7"/>
        <v>1</v>
      </c>
      <c r="AE12" s="250"/>
      <c r="AF12" s="250"/>
    </row>
    <row r="13" spans="1:32" ht="22.5" x14ac:dyDescent="0.2">
      <c r="A13" s="242">
        <v>3</v>
      </c>
      <c r="B13" s="246" t="s">
        <v>278</v>
      </c>
      <c r="C13" s="67" t="s">
        <v>46</v>
      </c>
      <c r="D13" s="247">
        <v>5</v>
      </c>
      <c r="E13" s="248"/>
      <c r="F13" s="248"/>
      <c r="G13" s="248"/>
      <c r="H13" s="248"/>
      <c r="I13" s="248"/>
      <c r="J13" s="248">
        <v>2</v>
      </c>
      <c r="K13" s="248"/>
      <c r="L13" s="248"/>
      <c r="M13" s="248"/>
      <c r="N13" s="248">
        <v>1</v>
      </c>
      <c r="O13" s="249">
        <f t="shared" si="1"/>
        <v>3</v>
      </c>
      <c r="P13" s="250"/>
      <c r="Q13" s="250"/>
      <c r="R13" s="249">
        <f t="shared" ref="R13:R14" si="8">O13+Q13</f>
        <v>3</v>
      </c>
      <c r="S13" s="251">
        <f t="shared" si="3"/>
        <v>0.6</v>
      </c>
      <c r="T13" s="250"/>
      <c r="U13" s="251">
        <f t="shared" ref="U13:U14" si="9">T13/R13</f>
        <v>0</v>
      </c>
      <c r="V13" s="249">
        <f t="shared" ref="V13:V14" si="10">R13-T13</f>
        <v>3</v>
      </c>
      <c r="W13" s="251">
        <f t="shared" ref="W13:W14" si="11">V13/R13</f>
        <v>1</v>
      </c>
      <c r="X13" s="250"/>
      <c r="Y13" s="253">
        <v>2</v>
      </c>
      <c r="Z13" s="250"/>
      <c r="AA13" s="250"/>
      <c r="AB13" s="250"/>
      <c r="AC13" s="249">
        <f t="shared" ref="AC13:AC14" si="12">SUM(R13,X13:AA13)</f>
        <v>5</v>
      </c>
      <c r="AD13" s="251">
        <f t="shared" si="7"/>
        <v>1</v>
      </c>
      <c r="AE13" s="250"/>
      <c r="AF13" s="250"/>
    </row>
    <row r="14" spans="1:32" ht="22.5" x14ac:dyDescent="0.2">
      <c r="A14" s="242">
        <v>4</v>
      </c>
      <c r="B14" s="246" t="s">
        <v>278</v>
      </c>
      <c r="C14" s="91" t="s">
        <v>47</v>
      </c>
      <c r="D14" s="247">
        <v>5</v>
      </c>
      <c r="E14" s="248"/>
      <c r="F14" s="248"/>
      <c r="G14" s="248"/>
      <c r="H14" s="248"/>
      <c r="I14" s="248"/>
      <c r="J14" s="248">
        <v>2</v>
      </c>
      <c r="K14" s="248"/>
      <c r="L14" s="248"/>
      <c r="M14" s="248"/>
      <c r="N14" s="248">
        <v>1</v>
      </c>
      <c r="O14" s="249">
        <f t="shared" si="1"/>
        <v>3</v>
      </c>
      <c r="P14" s="250">
        <v>1</v>
      </c>
      <c r="Q14" s="250"/>
      <c r="R14" s="249">
        <f t="shared" si="8"/>
        <v>3</v>
      </c>
      <c r="S14" s="251">
        <f>R14/D14</f>
        <v>0.6</v>
      </c>
      <c r="T14" s="250">
        <v>1</v>
      </c>
      <c r="U14" s="251">
        <f t="shared" si="9"/>
        <v>0.33333333333333331</v>
      </c>
      <c r="V14" s="249">
        <f t="shared" si="10"/>
        <v>2</v>
      </c>
      <c r="W14" s="251">
        <f t="shared" si="11"/>
        <v>0.66666666666666663</v>
      </c>
      <c r="X14" s="250"/>
      <c r="Y14" s="250">
        <v>2</v>
      </c>
      <c r="Z14" s="250"/>
      <c r="AA14" s="250"/>
      <c r="AB14" s="250"/>
      <c r="AC14" s="249">
        <f t="shared" si="12"/>
        <v>5</v>
      </c>
      <c r="AD14" s="251">
        <f t="shared" si="7"/>
        <v>1</v>
      </c>
      <c r="AE14" s="250"/>
      <c r="AF14" s="250"/>
    </row>
    <row r="15" spans="1:32" x14ac:dyDescent="0.2">
      <c r="A15" s="242">
        <v>5</v>
      </c>
      <c r="B15" s="246" t="s">
        <v>279</v>
      </c>
      <c r="C15" s="67" t="s">
        <v>280</v>
      </c>
      <c r="D15" s="247">
        <v>6</v>
      </c>
      <c r="E15" s="248">
        <v>2</v>
      </c>
      <c r="F15" s="248"/>
      <c r="G15" s="248"/>
      <c r="H15" s="248"/>
      <c r="I15" s="248"/>
      <c r="J15" s="248"/>
      <c r="K15" s="248"/>
      <c r="L15" s="248"/>
      <c r="M15" s="248"/>
      <c r="N15" s="248">
        <v>2</v>
      </c>
      <c r="O15" s="249">
        <f t="shared" si="1"/>
        <v>4</v>
      </c>
      <c r="P15" s="250"/>
      <c r="Q15" s="250"/>
      <c r="R15" s="249">
        <f>O15+Q15</f>
        <v>4</v>
      </c>
      <c r="S15" s="251">
        <f>R15/D15</f>
        <v>0.66666666666666663</v>
      </c>
      <c r="T15" s="250">
        <v>1</v>
      </c>
      <c r="U15" s="251">
        <f>T15/R15</f>
        <v>0.25</v>
      </c>
      <c r="V15" s="249">
        <f>R15-T15</f>
        <v>3</v>
      </c>
      <c r="W15" s="251">
        <f>V15/R15</f>
        <v>0.75</v>
      </c>
      <c r="X15" s="250">
        <v>2</v>
      </c>
      <c r="Y15" s="250"/>
      <c r="Z15" s="250"/>
      <c r="AA15" s="250"/>
      <c r="AB15" s="250"/>
      <c r="AC15" s="249">
        <f>SUM(R15,X15:AA15)</f>
        <v>6</v>
      </c>
      <c r="AD15" s="251">
        <f t="shared" si="7"/>
        <v>1</v>
      </c>
      <c r="AE15" s="250"/>
      <c r="AF15" s="250"/>
    </row>
    <row r="16" spans="1:32" ht="22.5" x14ac:dyDescent="0.2">
      <c r="A16" s="242">
        <v>6</v>
      </c>
      <c r="B16" s="254" t="s">
        <v>281</v>
      </c>
      <c r="C16" s="67" t="s">
        <v>50</v>
      </c>
      <c r="D16" s="247">
        <v>5</v>
      </c>
      <c r="E16" s="248"/>
      <c r="F16" s="248"/>
      <c r="G16" s="248"/>
      <c r="H16" s="248"/>
      <c r="I16" s="248"/>
      <c r="J16" s="248"/>
      <c r="K16" s="248"/>
      <c r="L16" s="248"/>
      <c r="M16" s="248"/>
      <c r="N16" s="248">
        <v>3</v>
      </c>
      <c r="O16" s="249">
        <f t="shared" si="1"/>
        <v>3</v>
      </c>
      <c r="P16" s="250">
        <v>1</v>
      </c>
      <c r="Q16" s="250"/>
      <c r="R16" s="249">
        <f>O16+Q16</f>
        <v>3</v>
      </c>
      <c r="S16" s="251">
        <f>R16/D16</f>
        <v>0.6</v>
      </c>
      <c r="T16" s="250">
        <v>1</v>
      </c>
      <c r="U16" s="251">
        <f>T16/R16</f>
        <v>0.33333333333333331</v>
      </c>
      <c r="V16" s="249">
        <f>R16-T16</f>
        <v>2</v>
      </c>
      <c r="W16" s="251">
        <f>V16/R16</f>
        <v>0.66666666666666663</v>
      </c>
      <c r="X16" s="250">
        <v>2</v>
      </c>
      <c r="Y16" s="250"/>
      <c r="Z16" s="250"/>
      <c r="AA16" s="250"/>
      <c r="AB16" s="250"/>
      <c r="AC16" s="249">
        <f>SUM(R16,X16:AA16)</f>
        <v>5</v>
      </c>
      <c r="AD16" s="251">
        <f t="shared" si="7"/>
        <v>1</v>
      </c>
      <c r="AE16" s="250"/>
      <c r="AF16" s="250"/>
    </row>
    <row r="17" spans="1:32" ht="22.5" x14ac:dyDescent="0.2">
      <c r="A17" s="242">
        <v>7</v>
      </c>
      <c r="B17" s="246" t="s">
        <v>282</v>
      </c>
      <c r="C17" s="91" t="s">
        <v>283</v>
      </c>
      <c r="D17" s="247">
        <v>11</v>
      </c>
      <c r="E17" s="248"/>
      <c r="F17" s="248"/>
      <c r="G17" s="248"/>
      <c r="H17" s="248"/>
      <c r="I17" s="248"/>
      <c r="J17" s="248">
        <v>4</v>
      </c>
      <c r="K17" s="248"/>
      <c r="L17" s="248"/>
      <c r="M17" s="248"/>
      <c r="N17" s="248">
        <v>3</v>
      </c>
      <c r="O17" s="249">
        <f t="shared" si="1"/>
        <v>7</v>
      </c>
      <c r="P17" s="250">
        <v>1</v>
      </c>
      <c r="Q17" s="250"/>
      <c r="R17" s="249">
        <f t="shared" si="2"/>
        <v>7</v>
      </c>
      <c r="S17" s="251">
        <f t="shared" si="3"/>
        <v>0.63636363636363635</v>
      </c>
      <c r="T17" s="250">
        <v>3</v>
      </c>
      <c r="U17" s="251">
        <f t="shared" si="4"/>
        <v>0.42857142857142855</v>
      </c>
      <c r="V17" s="249">
        <f t="shared" ref="V17:V31" si="13">R17-T17</f>
        <v>4</v>
      </c>
      <c r="W17" s="251">
        <f t="shared" si="5"/>
        <v>0.5714285714285714</v>
      </c>
      <c r="X17" s="250">
        <v>1</v>
      </c>
      <c r="Y17" s="250"/>
      <c r="Z17" s="250">
        <v>3</v>
      </c>
      <c r="AA17" s="250"/>
      <c r="AB17" s="250"/>
      <c r="AC17" s="249">
        <f t="shared" si="6"/>
        <v>11</v>
      </c>
      <c r="AD17" s="251">
        <f t="shared" si="7"/>
        <v>1</v>
      </c>
      <c r="AE17" s="250">
        <v>0</v>
      </c>
      <c r="AF17" s="250"/>
    </row>
    <row r="18" spans="1:32" ht="22.5" x14ac:dyDescent="0.2">
      <c r="A18" s="242">
        <v>8</v>
      </c>
      <c r="B18" s="246" t="s">
        <v>284</v>
      </c>
      <c r="C18" s="91" t="s">
        <v>53</v>
      </c>
      <c r="D18" s="118">
        <v>8</v>
      </c>
      <c r="E18" s="248"/>
      <c r="F18" s="248"/>
      <c r="G18" s="248"/>
      <c r="H18" s="248"/>
      <c r="I18" s="248"/>
      <c r="J18" s="248">
        <v>6</v>
      </c>
      <c r="K18" s="248"/>
      <c r="L18" s="248"/>
      <c r="M18" s="248"/>
      <c r="N18" s="248">
        <v>2</v>
      </c>
      <c r="O18" s="249">
        <f t="shared" si="1"/>
        <v>8</v>
      </c>
      <c r="P18" s="250">
        <v>1</v>
      </c>
      <c r="Q18" s="250"/>
      <c r="R18" s="249">
        <f t="shared" si="2"/>
        <v>8</v>
      </c>
      <c r="S18" s="251">
        <f t="shared" si="3"/>
        <v>1</v>
      </c>
      <c r="T18" s="250">
        <v>2</v>
      </c>
      <c r="U18" s="251">
        <f t="shared" si="4"/>
        <v>0.25</v>
      </c>
      <c r="V18" s="249">
        <f t="shared" si="13"/>
        <v>6</v>
      </c>
      <c r="W18" s="251">
        <f t="shared" si="5"/>
        <v>0.75</v>
      </c>
      <c r="X18" s="250"/>
      <c r="Y18" s="250">
        <v>0</v>
      </c>
      <c r="Z18" s="250"/>
      <c r="AA18" s="250"/>
      <c r="AB18" s="250"/>
      <c r="AC18" s="249">
        <f t="shared" si="6"/>
        <v>8</v>
      </c>
      <c r="AD18" s="251">
        <f t="shared" si="7"/>
        <v>1</v>
      </c>
      <c r="AE18" s="250"/>
      <c r="AF18" s="250"/>
    </row>
    <row r="19" spans="1:32" x14ac:dyDescent="0.2">
      <c r="A19" s="242">
        <v>9</v>
      </c>
      <c r="B19" s="246" t="s">
        <v>285</v>
      </c>
      <c r="C19" s="67" t="s">
        <v>286</v>
      </c>
      <c r="D19" s="247">
        <v>7</v>
      </c>
      <c r="E19" s="248">
        <v>0</v>
      </c>
      <c r="F19" s="248"/>
      <c r="G19" s="248"/>
      <c r="H19" s="248"/>
      <c r="I19" s="248"/>
      <c r="J19" s="248"/>
      <c r="K19" s="248">
        <v>0</v>
      </c>
      <c r="L19" s="248"/>
      <c r="M19" s="248"/>
      <c r="N19" s="248">
        <v>6</v>
      </c>
      <c r="O19" s="249">
        <f t="shared" si="1"/>
        <v>6</v>
      </c>
      <c r="P19" s="250">
        <v>3</v>
      </c>
      <c r="Q19" s="250"/>
      <c r="R19" s="249">
        <f t="shared" si="2"/>
        <v>6</v>
      </c>
      <c r="S19" s="251">
        <f t="shared" si="3"/>
        <v>0.8571428571428571</v>
      </c>
      <c r="T19" s="250">
        <v>0</v>
      </c>
      <c r="U19" s="251">
        <f t="shared" si="4"/>
        <v>0</v>
      </c>
      <c r="V19" s="249">
        <f t="shared" si="13"/>
        <v>6</v>
      </c>
      <c r="W19" s="251">
        <f t="shared" si="5"/>
        <v>1</v>
      </c>
      <c r="X19" s="250"/>
      <c r="Y19" s="250"/>
      <c r="Z19" s="250">
        <v>1</v>
      </c>
      <c r="AA19" s="250"/>
      <c r="AB19" s="250"/>
      <c r="AC19" s="249">
        <f t="shared" si="6"/>
        <v>7</v>
      </c>
      <c r="AD19" s="251">
        <f t="shared" si="7"/>
        <v>1</v>
      </c>
      <c r="AE19" s="250"/>
      <c r="AF19" s="250"/>
    </row>
    <row r="20" spans="1:32" ht="22.5" x14ac:dyDescent="0.2">
      <c r="A20" s="242">
        <v>10</v>
      </c>
      <c r="B20" s="246" t="s">
        <v>287</v>
      </c>
      <c r="C20" s="103" t="s">
        <v>55</v>
      </c>
      <c r="D20" s="247">
        <v>16</v>
      </c>
      <c r="E20" s="248">
        <v>3</v>
      </c>
      <c r="F20" s="248"/>
      <c r="G20" s="248"/>
      <c r="H20" s="248"/>
      <c r="I20" s="248"/>
      <c r="J20" s="248"/>
      <c r="K20" s="248">
        <v>1</v>
      </c>
      <c r="L20" s="248"/>
      <c r="M20" s="248"/>
      <c r="N20" s="248">
        <v>8</v>
      </c>
      <c r="O20" s="249">
        <f t="shared" si="1"/>
        <v>12</v>
      </c>
      <c r="P20" s="250"/>
      <c r="Q20" s="250">
        <v>2</v>
      </c>
      <c r="R20" s="249">
        <v>12</v>
      </c>
      <c r="S20" s="251">
        <f t="shared" si="3"/>
        <v>0.75</v>
      </c>
      <c r="T20" s="250">
        <v>3</v>
      </c>
      <c r="U20" s="251">
        <f t="shared" si="4"/>
        <v>0.25</v>
      </c>
      <c r="V20" s="249">
        <v>9</v>
      </c>
      <c r="W20" s="251">
        <f t="shared" si="5"/>
        <v>0.75</v>
      </c>
      <c r="X20" s="250"/>
      <c r="Y20" s="250">
        <v>1</v>
      </c>
      <c r="Z20" s="250">
        <v>3</v>
      </c>
      <c r="AA20" s="250"/>
      <c r="AB20" s="250"/>
      <c r="AC20" s="249">
        <f t="shared" si="6"/>
        <v>16</v>
      </c>
      <c r="AD20" s="251">
        <f t="shared" si="7"/>
        <v>1</v>
      </c>
      <c r="AE20" s="250"/>
      <c r="AF20" s="250"/>
    </row>
    <row r="21" spans="1:32" x14ac:dyDescent="0.2">
      <c r="A21" s="242">
        <v>11</v>
      </c>
      <c r="B21" s="246" t="s">
        <v>288</v>
      </c>
      <c r="C21" s="67" t="s">
        <v>289</v>
      </c>
      <c r="D21" s="247">
        <v>11</v>
      </c>
      <c r="E21" s="248">
        <v>0</v>
      </c>
      <c r="F21" s="248"/>
      <c r="G21" s="248"/>
      <c r="H21" s="248">
        <v>1</v>
      </c>
      <c r="I21" s="248"/>
      <c r="J21" s="248">
        <v>1</v>
      </c>
      <c r="K21" s="248"/>
      <c r="L21" s="248"/>
      <c r="M21" s="248"/>
      <c r="N21" s="248">
        <v>4</v>
      </c>
      <c r="O21" s="249">
        <f t="shared" si="1"/>
        <v>6</v>
      </c>
      <c r="P21" s="250">
        <v>1</v>
      </c>
      <c r="Q21" s="250"/>
      <c r="R21" s="249">
        <f t="shared" si="2"/>
        <v>6</v>
      </c>
      <c r="S21" s="251">
        <f t="shared" si="3"/>
        <v>0.54545454545454541</v>
      </c>
      <c r="T21" s="250">
        <v>2</v>
      </c>
      <c r="U21" s="251">
        <f t="shared" si="4"/>
        <v>0.33333333333333331</v>
      </c>
      <c r="V21" s="249">
        <f t="shared" si="13"/>
        <v>4</v>
      </c>
      <c r="W21" s="251">
        <f t="shared" si="5"/>
        <v>0.66666666666666663</v>
      </c>
      <c r="X21" s="250">
        <v>2</v>
      </c>
      <c r="Y21" s="250"/>
      <c r="Z21" s="250">
        <v>3</v>
      </c>
      <c r="AA21" s="250"/>
      <c r="AB21" s="250"/>
      <c r="AC21" s="249">
        <f t="shared" si="6"/>
        <v>11</v>
      </c>
      <c r="AD21" s="251">
        <f t="shared" si="7"/>
        <v>1</v>
      </c>
      <c r="AE21" s="250"/>
      <c r="AF21" s="250"/>
    </row>
    <row r="22" spans="1:32" ht="22.5" x14ac:dyDescent="0.2">
      <c r="A22" s="242">
        <v>12</v>
      </c>
      <c r="B22" s="254" t="s">
        <v>290</v>
      </c>
      <c r="C22" s="67" t="s">
        <v>51</v>
      </c>
      <c r="D22" s="247">
        <v>17</v>
      </c>
      <c r="E22" s="248">
        <v>1</v>
      </c>
      <c r="F22" s="248"/>
      <c r="G22" s="248"/>
      <c r="H22" s="248"/>
      <c r="I22" s="248"/>
      <c r="J22" s="248"/>
      <c r="K22" s="248"/>
      <c r="L22" s="248"/>
      <c r="M22" s="248"/>
      <c r="N22" s="248">
        <v>5</v>
      </c>
      <c r="O22" s="249">
        <f t="shared" si="1"/>
        <v>6</v>
      </c>
      <c r="P22" s="250"/>
      <c r="Q22" s="250"/>
      <c r="R22" s="249">
        <f t="shared" si="2"/>
        <v>6</v>
      </c>
      <c r="S22" s="251">
        <f t="shared" si="3"/>
        <v>0.35294117647058826</v>
      </c>
      <c r="T22" s="250">
        <v>1</v>
      </c>
      <c r="U22" s="251">
        <f t="shared" si="4"/>
        <v>0.16666666666666666</v>
      </c>
      <c r="V22" s="249">
        <f t="shared" si="13"/>
        <v>5</v>
      </c>
      <c r="W22" s="251">
        <f t="shared" si="5"/>
        <v>0.83333333333333337</v>
      </c>
      <c r="X22" s="250">
        <v>7</v>
      </c>
      <c r="Y22" s="250">
        <v>3</v>
      </c>
      <c r="Z22" s="250">
        <v>1</v>
      </c>
      <c r="AA22" s="250"/>
      <c r="AB22" s="250">
        <v>3</v>
      </c>
      <c r="AC22" s="249">
        <f t="shared" si="6"/>
        <v>17</v>
      </c>
      <c r="AD22" s="251">
        <f t="shared" si="7"/>
        <v>1</v>
      </c>
      <c r="AE22" s="250"/>
      <c r="AF22" s="250"/>
    </row>
    <row r="23" spans="1:32" x14ac:dyDescent="0.2">
      <c r="A23" s="242">
        <v>13</v>
      </c>
      <c r="B23" s="246" t="s">
        <v>291</v>
      </c>
      <c r="C23" s="67" t="s">
        <v>292</v>
      </c>
      <c r="D23" s="118">
        <v>3</v>
      </c>
      <c r="E23" s="248">
        <v>0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9">
        <f t="shared" si="1"/>
        <v>0</v>
      </c>
      <c r="P23" s="250"/>
      <c r="Q23" s="250"/>
      <c r="R23" s="249">
        <f t="shared" si="2"/>
        <v>0</v>
      </c>
      <c r="S23" s="251">
        <f t="shared" si="3"/>
        <v>0</v>
      </c>
      <c r="T23" s="250">
        <v>0</v>
      </c>
      <c r="U23" s="251">
        <v>0</v>
      </c>
      <c r="V23" s="249">
        <f t="shared" si="13"/>
        <v>0</v>
      </c>
      <c r="W23" s="251">
        <v>0</v>
      </c>
      <c r="X23" s="250">
        <v>3</v>
      </c>
      <c r="Y23" s="250"/>
      <c r="Z23" s="250"/>
      <c r="AA23" s="250"/>
      <c r="AB23" s="250"/>
      <c r="AC23" s="249">
        <f t="shared" si="6"/>
        <v>3</v>
      </c>
      <c r="AD23" s="251">
        <f t="shared" si="7"/>
        <v>1</v>
      </c>
      <c r="AE23" s="250"/>
      <c r="AF23" s="250"/>
    </row>
    <row r="24" spans="1:32" x14ac:dyDescent="0.2">
      <c r="A24" s="242">
        <v>14</v>
      </c>
      <c r="B24" s="246" t="s">
        <v>293</v>
      </c>
      <c r="C24" s="67" t="s">
        <v>294</v>
      </c>
      <c r="D24" s="247">
        <v>12</v>
      </c>
      <c r="E24" s="248">
        <v>7</v>
      </c>
      <c r="F24" s="248"/>
      <c r="G24" s="248"/>
      <c r="H24" s="248"/>
      <c r="I24" s="248"/>
      <c r="J24" s="248"/>
      <c r="K24" s="248"/>
      <c r="L24" s="248"/>
      <c r="M24" s="248"/>
      <c r="N24" s="248">
        <v>2</v>
      </c>
      <c r="O24" s="249">
        <f t="shared" si="1"/>
        <v>9</v>
      </c>
      <c r="P24" s="250">
        <v>0</v>
      </c>
      <c r="Q24" s="250"/>
      <c r="R24" s="249">
        <f t="shared" si="2"/>
        <v>9</v>
      </c>
      <c r="S24" s="251">
        <f t="shared" si="3"/>
        <v>0.75</v>
      </c>
      <c r="T24" s="250">
        <v>2</v>
      </c>
      <c r="U24" s="251">
        <f t="shared" si="4"/>
        <v>0.22222222222222221</v>
      </c>
      <c r="V24" s="249">
        <f t="shared" si="13"/>
        <v>7</v>
      </c>
      <c r="W24" s="251">
        <f t="shared" si="5"/>
        <v>0.77777777777777779</v>
      </c>
      <c r="X24" s="250"/>
      <c r="Y24" s="250"/>
      <c r="Z24" s="250">
        <v>1</v>
      </c>
      <c r="AA24" s="250"/>
      <c r="AB24" s="250"/>
      <c r="AC24" s="249">
        <f t="shared" si="6"/>
        <v>10</v>
      </c>
      <c r="AD24" s="251">
        <f t="shared" si="7"/>
        <v>0.83333333333333337</v>
      </c>
      <c r="AE24" s="250">
        <v>2</v>
      </c>
      <c r="AF24" s="250"/>
    </row>
    <row r="25" spans="1:32" ht="22.5" x14ac:dyDescent="0.2">
      <c r="A25" s="242">
        <v>15</v>
      </c>
      <c r="B25" s="246" t="s">
        <v>295</v>
      </c>
      <c r="C25" s="67" t="s">
        <v>296</v>
      </c>
      <c r="D25" s="255">
        <v>9</v>
      </c>
      <c r="E25" s="248">
        <v>5</v>
      </c>
      <c r="F25" s="248"/>
      <c r="G25" s="248"/>
      <c r="H25" s="248"/>
      <c r="I25" s="248"/>
      <c r="J25" s="248"/>
      <c r="K25" s="248"/>
      <c r="L25" s="248"/>
      <c r="M25" s="248"/>
      <c r="N25" s="248">
        <v>0</v>
      </c>
      <c r="O25" s="249">
        <f t="shared" si="1"/>
        <v>5</v>
      </c>
      <c r="P25" s="250">
        <v>1</v>
      </c>
      <c r="Q25" s="250"/>
      <c r="R25" s="249">
        <f t="shared" si="2"/>
        <v>5</v>
      </c>
      <c r="S25" s="251">
        <f t="shared" si="3"/>
        <v>0.55555555555555558</v>
      </c>
      <c r="T25" s="250">
        <v>1</v>
      </c>
      <c r="U25" s="251">
        <f t="shared" si="4"/>
        <v>0.2</v>
      </c>
      <c r="V25" s="249">
        <f t="shared" si="13"/>
        <v>4</v>
      </c>
      <c r="W25" s="251">
        <f t="shared" si="5"/>
        <v>0.8</v>
      </c>
      <c r="X25" s="250">
        <v>4</v>
      </c>
      <c r="Y25" s="250"/>
      <c r="Z25" s="250"/>
      <c r="AA25" s="250"/>
      <c r="AB25" s="250"/>
      <c r="AC25" s="249">
        <f t="shared" si="6"/>
        <v>9</v>
      </c>
      <c r="AD25" s="251">
        <f t="shared" si="7"/>
        <v>1</v>
      </c>
      <c r="AE25" s="250"/>
      <c r="AF25" s="250"/>
    </row>
    <row r="26" spans="1:32" ht="33.75" x14ac:dyDescent="0.2">
      <c r="A26" s="242">
        <v>16</v>
      </c>
      <c r="B26" s="254" t="s">
        <v>297</v>
      </c>
      <c r="C26" s="103" t="s">
        <v>60</v>
      </c>
      <c r="D26" s="118">
        <v>5</v>
      </c>
      <c r="E26" s="248">
        <v>2</v>
      </c>
      <c r="F26" s="248"/>
      <c r="G26" s="248"/>
      <c r="H26" s="248"/>
      <c r="I26" s="248"/>
      <c r="J26" s="248">
        <v>0</v>
      </c>
      <c r="K26" s="248">
        <v>2</v>
      </c>
      <c r="L26" s="248"/>
      <c r="M26" s="248"/>
      <c r="N26" s="248">
        <v>0</v>
      </c>
      <c r="O26" s="249">
        <f t="shared" si="1"/>
        <v>4</v>
      </c>
      <c r="P26" s="250">
        <v>0</v>
      </c>
      <c r="Q26" s="250"/>
      <c r="R26" s="249">
        <f t="shared" si="2"/>
        <v>4</v>
      </c>
      <c r="S26" s="251">
        <f t="shared" si="3"/>
        <v>0.8</v>
      </c>
      <c r="T26" s="250"/>
      <c r="U26" s="251">
        <f t="shared" si="4"/>
        <v>0</v>
      </c>
      <c r="V26" s="249">
        <f t="shared" si="13"/>
        <v>4</v>
      </c>
      <c r="W26" s="251">
        <f t="shared" si="5"/>
        <v>1</v>
      </c>
      <c r="X26" s="250">
        <v>1</v>
      </c>
      <c r="Y26" s="250"/>
      <c r="Z26" s="250"/>
      <c r="AA26" s="250"/>
      <c r="AB26" s="250"/>
      <c r="AC26" s="249">
        <f t="shared" si="6"/>
        <v>5</v>
      </c>
      <c r="AD26" s="251">
        <f t="shared" si="7"/>
        <v>1</v>
      </c>
      <c r="AE26" s="250"/>
      <c r="AF26" s="250"/>
    </row>
    <row r="27" spans="1:32" x14ac:dyDescent="0.2">
      <c r="A27" s="242">
        <v>17</v>
      </c>
      <c r="B27" s="246" t="s">
        <v>298</v>
      </c>
      <c r="C27" s="67" t="s">
        <v>299</v>
      </c>
      <c r="D27" s="247">
        <v>12</v>
      </c>
      <c r="E27" s="248">
        <v>1</v>
      </c>
      <c r="F27" s="248"/>
      <c r="G27" s="248"/>
      <c r="H27" s="248"/>
      <c r="I27" s="248"/>
      <c r="J27" s="248"/>
      <c r="K27" s="248">
        <v>7</v>
      </c>
      <c r="L27" s="248"/>
      <c r="M27" s="248"/>
      <c r="N27" s="248">
        <v>0</v>
      </c>
      <c r="O27" s="249">
        <f t="shared" si="1"/>
        <v>8</v>
      </c>
      <c r="P27" s="250">
        <v>0</v>
      </c>
      <c r="Q27" s="250"/>
      <c r="R27" s="249">
        <f t="shared" si="2"/>
        <v>8</v>
      </c>
      <c r="S27" s="251">
        <f t="shared" si="3"/>
        <v>0.66666666666666663</v>
      </c>
      <c r="T27" s="250">
        <v>0</v>
      </c>
      <c r="U27" s="251">
        <f t="shared" si="4"/>
        <v>0</v>
      </c>
      <c r="V27" s="249">
        <v>8</v>
      </c>
      <c r="W27" s="251">
        <f t="shared" si="5"/>
        <v>1</v>
      </c>
      <c r="X27" s="250">
        <v>3</v>
      </c>
      <c r="Y27" s="250"/>
      <c r="Z27" s="250"/>
      <c r="AA27" s="250"/>
      <c r="AB27" s="250"/>
      <c r="AC27" s="249">
        <f t="shared" si="6"/>
        <v>11</v>
      </c>
      <c r="AD27" s="251">
        <f t="shared" si="7"/>
        <v>0.91666666666666663</v>
      </c>
      <c r="AE27" s="250">
        <v>1</v>
      </c>
      <c r="AF27" s="250"/>
    </row>
    <row r="28" spans="1:32" ht="22.5" x14ac:dyDescent="0.2">
      <c r="A28" s="242">
        <v>18</v>
      </c>
      <c r="B28" s="246" t="s">
        <v>300</v>
      </c>
      <c r="C28" s="67" t="s">
        <v>301</v>
      </c>
      <c r="D28" s="247">
        <v>14</v>
      </c>
      <c r="E28" s="248">
        <v>2</v>
      </c>
      <c r="F28" s="248"/>
      <c r="G28" s="248"/>
      <c r="H28" s="248">
        <v>0</v>
      </c>
      <c r="I28" s="248"/>
      <c r="J28" s="248"/>
      <c r="K28" s="248"/>
      <c r="L28" s="248"/>
      <c r="M28" s="248"/>
      <c r="N28" s="248">
        <v>7</v>
      </c>
      <c r="O28" s="249">
        <f t="shared" si="1"/>
        <v>9</v>
      </c>
      <c r="P28" s="250">
        <v>1</v>
      </c>
      <c r="Q28" s="250"/>
      <c r="R28" s="249">
        <f t="shared" si="2"/>
        <v>9</v>
      </c>
      <c r="S28" s="251">
        <f t="shared" si="3"/>
        <v>0.6428571428571429</v>
      </c>
      <c r="T28" s="250">
        <v>3</v>
      </c>
      <c r="U28" s="251">
        <f t="shared" si="4"/>
        <v>0.33333333333333331</v>
      </c>
      <c r="V28" s="249">
        <f t="shared" si="13"/>
        <v>6</v>
      </c>
      <c r="W28" s="251">
        <f t="shared" si="5"/>
        <v>0.66666666666666663</v>
      </c>
      <c r="X28" s="250">
        <v>3</v>
      </c>
      <c r="Y28" s="250"/>
      <c r="Z28" s="250">
        <v>1</v>
      </c>
      <c r="AA28" s="250">
        <v>1</v>
      </c>
      <c r="AB28" s="250"/>
      <c r="AC28" s="249">
        <f t="shared" si="6"/>
        <v>14</v>
      </c>
      <c r="AD28" s="251">
        <f t="shared" si="7"/>
        <v>1</v>
      </c>
      <c r="AE28" s="250"/>
      <c r="AF28" s="250"/>
    </row>
    <row r="29" spans="1:32" ht="33.75" x14ac:dyDescent="0.2">
      <c r="A29" s="242">
        <v>19</v>
      </c>
      <c r="B29" s="254" t="s">
        <v>302</v>
      </c>
      <c r="C29" s="67" t="s">
        <v>63</v>
      </c>
      <c r="D29" s="247">
        <v>8</v>
      </c>
      <c r="E29" s="248"/>
      <c r="F29" s="248"/>
      <c r="G29" s="248"/>
      <c r="H29" s="248"/>
      <c r="I29" s="248"/>
      <c r="J29" s="248"/>
      <c r="K29" s="248"/>
      <c r="L29" s="248"/>
      <c r="M29" s="248"/>
      <c r="N29" s="248">
        <v>1</v>
      </c>
      <c r="O29" s="249">
        <f t="shared" si="1"/>
        <v>1</v>
      </c>
      <c r="P29" s="250">
        <v>1</v>
      </c>
      <c r="Q29" s="250"/>
      <c r="R29" s="249">
        <f t="shared" si="2"/>
        <v>1</v>
      </c>
      <c r="S29" s="251">
        <f t="shared" si="3"/>
        <v>0.125</v>
      </c>
      <c r="T29" s="250">
        <v>0</v>
      </c>
      <c r="U29" s="251">
        <f t="shared" si="4"/>
        <v>0</v>
      </c>
      <c r="V29" s="249">
        <v>1</v>
      </c>
      <c r="W29" s="251">
        <f t="shared" si="5"/>
        <v>1</v>
      </c>
      <c r="X29" s="250">
        <v>5</v>
      </c>
      <c r="Y29" s="250"/>
      <c r="Z29" s="250">
        <v>2</v>
      </c>
      <c r="AA29" s="250"/>
      <c r="AB29" s="250"/>
      <c r="AC29" s="249">
        <f t="shared" si="6"/>
        <v>8</v>
      </c>
      <c r="AD29" s="251">
        <f t="shared" si="7"/>
        <v>1</v>
      </c>
      <c r="AE29" s="250">
        <v>0</v>
      </c>
      <c r="AF29" s="250">
        <v>0</v>
      </c>
    </row>
    <row r="30" spans="1:32" ht="33.75" x14ac:dyDescent="0.2">
      <c r="A30" s="242">
        <v>20</v>
      </c>
      <c r="B30" s="254" t="s">
        <v>303</v>
      </c>
      <c r="C30" s="67" t="s">
        <v>304</v>
      </c>
      <c r="D30" s="247">
        <v>13</v>
      </c>
      <c r="E30" s="248"/>
      <c r="F30" s="248"/>
      <c r="G30" s="248"/>
      <c r="H30" s="248"/>
      <c r="I30" s="248"/>
      <c r="J30" s="248">
        <v>1</v>
      </c>
      <c r="K30" s="248"/>
      <c r="L30" s="248"/>
      <c r="M30" s="248"/>
      <c r="N30" s="248">
        <v>3</v>
      </c>
      <c r="O30" s="249">
        <f t="shared" si="1"/>
        <v>4</v>
      </c>
      <c r="P30" s="250">
        <v>2</v>
      </c>
      <c r="Q30" s="250"/>
      <c r="R30" s="249">
        <f t="shared" si="2"/>
        <v>4</v>
      </c>
      <c r="S30" s="251">
        <f t="shared" si="3"/>
        <v>0.30769230769230771</v>
      </c>
      <c r="T30" s="250">
        <v>2</v>
      </c>
      <c r="U30" s="251">
        <f t="shared" si="4"/>
        <v>0.5</v>
      </c>
      <c r="V30" s="249">
        <f t="shared" si="13"/>
        <v>2</v>
      </c>
      <c r="W30" s="251">
        <f t="shared" si="5"/>
        <v>0.5</v>
      </c>
      <c r="X30" s="250">
        <v>3</v>
      </c>
      <c r="Y30" s="250"/>
      <c r="Z30" s="250">
        <v>6</v>
      </c>
      <c r="AA30" s="250"/>
      <c r="AB30" s="250">
        <v>1</v>
      </c>
      <c r="AC30" s="249">
        <f t="shared" si="6"/>
        <v>13</v>
      </c>
      <c r="AD30" s="251">
        <f t="shared" si="7"/>
        <v>1</v>
      </c>
      <c r="AE30" s="250"/>
      <c r="AF30" s="250"/>
    </row>
    <row r="31" spans="1:32" ht="22.5" x14ac:dyDescent="0.2">
      <c r="A31" s="242">
        <v>21</v>
      </c>
      <c r="B31" s="246" t="s">
        <v>305</v>
      </c>
      <c r="C31" s="67" t="s">
        <v>306</v>
      </c>
      <c r="D31" s="118">
        <v>7</v>
      </c>
      <c r="E31" s="248">
        <v>1</v>
      </c>
      <c r="F31" s="248"/>
      <c r="G31" s="248"/>
      <c r="H31" s="248"/>
      <c r="I31" s="248"/>
      <c r="J31" s="248"/>
      <c r="K31" s="248"/>
      <c r="L31" s="248">
        <v>0</v>
      </c>
      <c r="M31" s="248"/>
      <c r="N31" s="248">
        <v>1</v>
      </c>
      <c r="O31" s="249">
        <f t="shared" si="1"/>
        <v>2</v>
      </c>
      <c r="P31" s="250">
        <v>0</v>
      </c>
      <c r="Q31" s="250"/>
      <c r="R31" s="249">
        <f t="shared" si="2"/>
        <v>2</v>
      </c>
      <c r="S31" s="251">
        <f t="shared" si="3"/>
        <v>0.2857142857142857</v>
      </c>
      <c r="T31" s="250">
        <v>1</v>
      </c>
      <c r="U31" s="251">
        <f t="shared" si="4"/>
        <v>0.5</v>
      </c>
      <c r="V31" s="249">
        <f t="shared" si="13"/>
        <v>1</v>
      </c>
      <c r="W31" s="251">
        <f t="shared" si="5"/>
        <v>0.5</v>
      </c>
      <c r="X31" s="250">
        <v>2</v>
      </c>
      <c r="Y31" s="250"/>
      <c r="Z31" s="250">
        <v>1</v>
      </c>
      <c r="AA31" s="250">
        <v>1</v>
      </c>
      <c r="AB31" s="250"/>
      <c r="AC31" s="249">
        <f t="shared" si="6"/>
        <v>6</v>
      </c>
      <c r="AD31" s="251">
        <f t="shared" si="7"/>
        <v>0.8571428571428571</v>
      </c>
      <c r="AE31" s="250">
        <v>1</v>
      </c>
      <c r="AF31" s="250"/>
    </row>
  </sheetData>
  <mergeCells count="36">
    <mergeCell ref="AD6:AD8"/>
    <mergeCell ref="R7:R8"/>
    <mergeCell ref="S7:S8"/>
    <mergeCell ref="T7:W7"/>
    <mergeCell ref="X6:X8"/>
    <mergeCell ref="Y6:Y8"/>
    <mergeCell ref="Z6:Z8"/>
    <mergeCell ref="AA6:AA8"/>
    <mergeCell ref="AB6:AB8"/>
    <mergeCell ref="AC6:AC8"/>
    <mergeCell ref="M6:M8"/>
    <mergeCell ref="N6:N8"/>
    <mergeCell ref="O6:O8"/>
    <mergeCell ref="P6:P8"/>
    <mergeCell ref="Q6:Q8"/>
    <mergeCell ref="R6:W6"/>
    <mergeCell ref="AE5:AE8"/>
    <mergeCell ref="AF5:AF8"/>
    <mergeCell ref="E6:E8"/>
    <mergeCell ref="F6:F8"/>
    <mergeCell ref="G6:G8"/>
    <mergeCell ref="H6:H8"/>
    <mergeCell ref="I6:I8"/>
    <mergeCell ref="J6:J8"/>
    <mergeCell ref="K6:K8"/>
    <mergeCell ref="L6:L8"/>
    <mergeCell ref="A1:C1"/>
    <mergeCell ref="A2:AE2"/>
    <mergeCell ref="A3:C3"/>
    <mergeCell ref="A4:C4"/>
    <mergeCell ref="A5:A8"/>
    <mergeCell ref="B5:B8"/>
    <mergeCell ref="C5:C8"/>
    <mergeCell ref="D5:D8"/>
    <mergeCell ref="E5:W5"/>
    <mergeCell ref="X5:A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D16" sqref="D16"/>
    </sheetView>
  </sheetViews>
  <sheetFormatPr defaultRowHeight="11.25" x14ac:dyDescent="0.2"/>
  <cols>
    <col min="1" max="1" width="26.140625" style="256" customWidth="1"/>
    <col min="2" max="2" width="5.5703125" style="257" customWidth="1"/>
    <col min="3" max="3" width="6" style="257" customWidth="1"/>
    <col min="4" max="4" width="6.7109375" style="258" customWidth="1"/>
    <col min="5" max="6" width="8.140625" style="258" customWidth="1"/>
    <col min="7" max="7" width="8.140625" style="259" customWidth="1"/>
    <col min="8" max="8" width="8.140625" style="258" customWidth="1"/>
    <col min="9" max="9" width="6" style="256" customWidth="1"/>
    <col min="10" max="10" width="6.7109375" style="256" customWidth="1"/>
    <col min="11" max="12" width="6" style="256" customWidth="1"/>
    <col min="13" max="24" width="6" style="257" customWidth="1"/>
    <col min="25" max="16384" width="9.140625" style="257"/>
  </cols>
  <sheetData>
    <row r="1" spans="1:24" x14ac:dyDescent="0.2">
      <c r="W1" s="257" t="s">
        <v>307</v>
      </c>
    </row>
    <row r="2" spans="1:24" ht="12.75" x14ac:dyDescent="0.2">
      <c r="A2" s="260" t="s">
        <v>308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2.75" x14ac:dyDescent="0.2">
      <c r="A3" s="12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24" ht="12.75" x14ac:dyDescent="0.2">
      <c r="A4" s="1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24" x14ac:dyDescent="0.2">
      <c r="A5" s="263" t="s">
        <v>3</v>
      </c>
      <c r="B5" s="264" t="s">
        <v>309</v>
      </c>
      <c r="C5" s="265" t="s">
        <v>310</v>
      </c>
      <c r="D5" s="266"/>
      <c r="E5" s="266"/>
      <c r="F5" s="266"/>
      <c r="G5" s="266"/>
      <c r="H5" s="266"/>
      <c r="I5" s="266"/>
      <c r="J5" s="267"/>
      <c r="K5" s="265" t="s">
        <v>7</v>
      </c>
      <c r="L5" s="266"/>
      <c r="M5" s="266"/>
      <c r="N5" s="266"/>
      <c r="O5" s="266"/>
      <c r="P5" s="266"/>
      <c r="Q5" s="266"/>
      <c r="R5" s="267"/>
      <c r="S5" s="21" t="s">
        <v>311</v>
      </c>
      <c r="T5" s="21"/>
      <c r="U5" s="21" t="s">
        <v>175</v>
      </c>
      <c r="V5" s="21"/>
      <c r="W5" s="21" t="s">
        <v>312</v>
      </c>
      <c r="X5" s="21"/>
    </row>
    <row r="6" spans="1:24" x14ac:dyDescent="0.2">
      <c r="A6" s="268"/>
      <c r="B6" s="269"/>
      <c r="C6" s="270" t="s">
        <v>19</v>
      </c>
      <c r="D6" s="271"/>
      <c r="E6" s="272" t="s">
        <v>18</v>
      </c>
      <c r="F6" s="273"/>
      <c r="G6" s="273"/>
      <c r="H6" s="274"/>
      <c r="I6" s="275" t="s">
        <v>313</v>
      </c>
      <c r="J6" s="276"/>
      <c r="K6" s="277" t="s">
        <v>19</v>
      </c>
      <c r="L6" s="278"/>
      <c r="M6" s="272" t="s">
        <v>18</v>
      </c>
      <c r="N6" s="273"/>
      <c r="O6" s="273"/>
      <c r="P6" s="273"/>
      <c r="Q6" s="273"/>
      <c r="R6" s="274"/>
      <c r="S6" s="21"/>
      <c r="T6" s="21"/>
      <c r="U6" s="21"/>
      <c r="V6" s="21"/>
      <c r="W6" s="21"/>
      <c r="X6" s="21"/>
    </row>
    <row r="7" spans="1:24" x14ac:dyDescent="0.2">
      <c r="A7" s="268"/>
      <c r="B7" s="269"/>
      <c r="C7" s="279"/>
      <c r="D7" s="280"/>
      <c r="E7" s="270" t="s">
        <v>314</v>
      </c>
      <c r="F7" s="271"/>
      <c r="G7" s="281" t="s">
        <v>315</v>
      </c>
      <c r="H7" s="282"/>
      <c r="I7" s="283"/>
      <c r="J7" s="284"/>
      <c r="K7" s="285"/>
      <c r="L7" s="286"/>
      <c r="M7" s="287" t="s">
        <v>24</v>
      </c>
      <c r="N7" s="288"/>
      <c r="O7" s="288"/>
      <c r="P7" s="289"/>
      <c r="Q7" s="264" t="s">
        <v>25</v>
      </c>
      <c r="R7" s="264" t="s">
        <v>316</v>
      </c>
      <c r="S7" s="21"/>
      <c r="T7" s="21"/>
      <c r="U7" s="21"/>
      <c r="V7" s="21"/>
      <c r="W7" s="21"/>
      <c r="X7" s="21"/>
    </row>
    <row r="8" spans="1:24" x14ac:dyDescent="0.2">
      <c r="A8" s="268"/>
      <c r="B8" s="269"/>
      <c r="C8" s="290"/>
      <c r="D8" s="291"/>
      <c r="E8" s="290"/>
      <c r="F8" s="291"/>
      <c r="G8" s="292"/>
      <c r="H8" s="293"/>
      <c r="I8" s="294"/>
      <c r="J8" s="295"/>
      <c r="K8" s="296"/>
      <c r="L8" s="297"/>
      <c r="M8" s="298" t="s">
        <v>28</v>
      </c>
      <c r="N8" s="298" t="s">
        <v>29</v>
      </c>
      <c r="O8" s="298" t="s">
        <v>30</v>
      </c>
      <c r="P8" s="298" t="s">
        <v>31</v>
      </c>
      <c r="Q8" s="269"/>
      <c r="R8" s="269"/>
      <c r="S8" s="21" t="s">
        <v>317</v>
      </c>
      <c r="T8" s="21"/>
      <c r="U8" s="21" t="s">
        <v>318</v>
      </c>
      <c r="V8" s="21"/>
      <c r="W8" s="21" t="s">
        <v>318</v>
      </c>
      <c r="X8" s="21"/>
    </row>
    <row r="9" spans="1:24" s="304" customFormat="1" ht="22.5" x14ac:dyDescent="0.25">
      <c r="A9" s="299"/>
      <c r="B9" s="300"/>
      <c r="C9" s="301" t="s">
        <v>35</v>
      </c>
      <c r="D9" s="302" t="s">
        <v>42</v>
      </c>
      <c r="E9" s="301" t="s">
        <v>319</v>
      </c>
      <c r="F9" s="302" t="s">
        <v>320</v>
      </c>
      <c r="G9" s="301" t="s">
        <v>319</v>
      </c>
      <c r="H9" s="302" t="s">
        <v>320</v>
      </c>
      <c r="I9" s="301" t="s">
        <v>35</v>
      </c>
      <c r="J9" s="302" t="s">
        <v>42</v>
      </c>
      <c r="K9" s="301" t="s">
        <v>321</v>
      </c>
      <c r="L9" s="302" t="s">
        <v>322</v>
      </c>
      <c r="M9" s="303"/>
      <c r="N9" s="303"/>
      <c r="O9" s="303"/>
      <c r="P9" s="303"/>
      <c r="Q9" s="300"/>
      <c r="R9" s="300"/>
      <c r="S9" s="49" t="s">
        <v>37</v>
      </c>
      <c r="T9" s="49" t="s">
        <v>42</v>
      </c>
      <c r="U9" s="49" t="s">
        <v>37</v>
      </c>
      <c r="V9" s="49" t="s">
        <v>42</v>
      </c>
      <c r="W9" s="49" t="s">
        <v>37</v>
      </c>
      <c r="X9" s="49" t="s">
        <v>42</v>
      </c>
    </row>
    <row r="10" spans="1:24" s="304" customFormat="1" x14ac:dyDescent="0.25">
      <c r="A10" s="305" t="s">
        <v>43</v>
      </c>
      <c r="B10" s="306">
        <v>1</v>
      </c>
      <c r="C10" s="307">
        <v>2</v>
      </c>
      <c r="D10" s="306">
        <v>3</v>
      </c>
      <c r="E10" s="307">
        <v>4</v>
      </c>
      <c r="F10" s="306">
        <v>5</v>
      </c>
      <c r="G10" s="307">
        <v>6</v>
      </c>
      <c r="H10" s="306">
        <v>7</v>
      </c>
      <c r="I10" s="307">
        <v>8</v>
      </c>
      <c r="J10" s="306">
        <v>9</v>
      </c>
      <c r="K10" s="307">
        <v>10</v>
      </c>
      <c r="L10" s="306">
        <v>11</v>
      </c>
      <c r="M10" s="307">
        <v>12</v>
      </c>
      <c r="N10" s="306">
        <v>13</v>
      </c>
      <c r="O10" s="307">
        <v>14</v>
      </c>
      <c r="P10" s="306">
        <v>15</v>
      </c>
      <c r="Q10" s="307">
        <v>16</v>
      </c>
      <c r="R10" s="306">
        <v>17</v>
      </c>
      <c r="S10" s="307">
        <v>18</v>
      </c>
      <c r="T10" s="306">
        <v>19</v>
      </c>
      <c r="U10" s="307">
        <v>20</v>
      </c>
      <c r="V10" s="306">
        <v>21</v>
      </c>
      <c r="W10" s="307">
        <v>22</v>
      </c>
      <c r="X10" s="306">
        <v>23</v>
      </c>
    </row>
    <row r="11" spans="1:24" s="304" customFormat="1" x14ac:dyDescent="0.2">
      <c r="A11" s="308" t="s">
        <v>44</v>
      </c>
      <c r="B11" s="309"/>
      <c r="C11" s="309"/>
      <c r="D11" s="310"/>
      <c r="E11" s="311"/>
      <c r="F11" s="310"/>
      <c r="G11" s="311"/>
      <c r="H11" s="310"/>
      <c r="I11" s="310"/>
      <c r="J11" s="310"/>
      <c r="K11" s="309"/>
      <c r="L11" s="310"/>
      <c r="M11" s="311"/>
      <c r="N11" s="311"/>
      <c r="O11" s="311"/>
      <c r="P11" s="311"/>
      <c r="Q11" s="311"/>
      <c r="R11" s="311"/>
      <c r="S11" s="49"/>
      <c r="T11" s="49"/>
      <c r="U11" s="21"/>
      <c r="V11" s="21"/>
      <c r="W11" s="312"/>
      <c r="X11" s="312"/>
    </row>
    <row r="12" spans="1:24" s="304" customFormat="1" ht="33.75" x14ac:dyDescent="0.25">
      <c r="A12" s="67" t="s">
        <v>51</v>
      </c>
      <c r="B12" s="313" t="s">
        <v>323</v>
      </c>
      <c r="C12" s="314"/>
      <c r="D12" s="315"/>
      <c r="E12" s="316"/>
      <c r="F12" s="310"/>
      <c r="G12" s="317"/>
      <c r="H12" s="310"/>
      <c r="I12" s="310"/>
      <c r="J12" s="310"/>
      <c r="K12" s="318">
        <v>1</v>
      </c>
      <c r="L12" s="319">
        <f>B12/K12</f>
        <v>1</v>
      </c>
      <c r="M12" s="320">
        <v>1</v>
      </c>
      <c r="N12" s="321"/>
      <c r="O12" s="321"/>
      <c r="P12" s="321"/>
      <c r="Q12" s="321"/>
      <c r="R12" s="321"/>
      <c r="S12" s="322">
        <f>K12</f>
        <v>1</v>
      </c>
      <c r="T12" s="323">
        <f>B12/S12</f>
        <v>1</v>
      </c>
      <c r="U12" s="324"/>
      <c r="V12" s="324"/>
      <c r="W12" s="325"/>
      <c r="X12" s="325"/>
    </row>
    <row r="13" spans="1:24" s="304" customFormat="1" ht="22.5" x14ac:dyDescent="0.2">
      <c r="A13" s="103" t="s">
        <v>55</v>
      </c>
      <c r="B13" s="326" t="s">
        <v>324</v>
      </c>
      <c r="C13" s="327">
        <v>2</v>
      </c>
      <c r="D13" s="310">
        <f>B13/C13</f>
        <v>1</v>
      </c>
      <c r="E13" s="328">
        <v>2</v>
      </c>
      <c r="F13" s="310">
        <f>E13/B13</f>
        <v>1</v>
      </c>
      <c r="G13" s="329"/>
      <c r="H13" s="310"/>
      <c r="I13" s="315">
        <v>2</v>
      </c>
      <c r="J13" s="310">
        <f>B13/I13</f>
        <v>1</v>
      </c>
      <c r="K13" s="309"/>
      <c r="L13" s="310"/>
      <c r="M13" s="330"/>
      <c r="N13" s="331"/>
      <c r="O13" s="331"/>
      <c r="P13" s="331"/>
      <c r="Q13" s="331"/>
      <c r="R13" s="331"/>
      <c r="S13" s="332">
        <v>2</v>
      </c>
      <c r="T13" s="323">
        <f>B13/S13</f>
        <v>1</v>
      </c>
      <c r="U13" s="333"/>
      <c r="V13" s="334"/>
      <c r="W13" s="312"/>
      <c r="X13" s="312"/>
    </row>
  </sheetData>
  <mergeCells count="26">
    <mergeCell ref="O8:O9"/>
    <mergeCell ref="P8:P9"/>
    <mergeCell ref="S8:T8"/>
    <mergeCell ref="U8:V8"/>
    <mergeCell ref="W8:X8"/>
    <mergeCell ref="U11:V11"/>
    <mergeCell ref="I6:J8"/>
    <mergeCell ref="K6:L8"/>
    <mergeCell ref="M6:R6"/>
    <mergeCell ref="E7:F8"/>
    <mergeCell ref="G7:H8"/>
    <mergeCell ref="M7:P7"/>
    <mergeCell ref="Q7:Q9"/>
    <mergeCell ref="R7:R9"/>
    <mergeCell ref="M8:M9"/>
    <mergeCell ref="N8:N9"/>
    <mergeCell ref="A2:X2"/>
    <mergeCell ref="A5:A9"/>
    <mergeCell ref="B5:B9"/>
    <mergeCell ref="C5:J5"/>
    <mergeCell ref="K5:R5"/>
    <mergeCell ref="S5:T7"/>
    <mergeCell ref="U5:V7"/>
    <mergeCell ref="W5:X7"/>
    <mergeCell ref="C6:D8"/>
    <mergeCell ref="E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Q30" sqref="Q30"/>
    </sheetView>
  </sheetViews>
  <sheetFormatPr defaultRowHeight="11.25" x14ac:dyDescent="0.2"/>
  <cols>
    <col min="1" max="1" width="21" style="381" customWidth="1"/>
    <col min="2" max="3" width="7.28515625" style="336" customWidth="1"/>
    <col min="4" max="4" width="6.5703125" style="336" customWidth="1"/>
    <col min="5" max="5" width="6" style="336" customWidth="1"/>
    <col min="6" max="6" width="6.140625" style="337" customWidth="1"/>
    <col min="7" max="7" width="6.7109375" style="336" customWidth="1"/>
    <col min="8" max="8" width="5.42578125" style="336" customWidth="1"/>
    <col min="9" max="9" width="5.28515625" style="336" customWidth="1"/>
    <col min="10" max="10" width="6.7109375" style="336" customWidth="1"/>
    <col min="11" max="11" width="4.140625" style="336" customWidth="1"/>
    <col min="12" max="12" width="4.85546875" style="336" customWidth="1"/>
    <col min="13" max="13" width="5" style="336" customWidth="1"/>
    <col min="14" max="253" width="9.140625" style="340"/>
    <col min="254" max="254" width="22.140625" style="340" customWidth="1"/>
    <col min="255" max="255" width="10.7109375" style="340" customWidth="1"/>
    <col min="256" max="256" width="6.5703125" style="340" customWidth="1"/>
    <col min="257" max="257" width="6" style="340" customWidth="1"/>
    <col min="258" max="258" width="10.7109375" style="340" customWidth="1"/>
    <col min="259" max="259" width="6.7109375" style="340" customWidth="1"/>
    <col min="260" max="260" width="5.42578125" style="340" customWidth="1"/>
    <col min="261" max="261" width="5.28515625" style="340" customWidth="1"/>
    <col min="262" max="262" width="6.7109375" style="340" customWidth="1"/>
    <col min="263" max="263" width="4.140625" style="340" customWidth="1"/>
    <col min="264" max="264" width="6.28515625" style="340" customWidth="1"/>
    <col min="265" max="265" width="4.5703125" style="340" customWidth="1"/>
    <col min="266" max="509" width="9.140625" style="340"/>
    <col min="510" max="510" width="22.140625" style="340" customWidth="1"/>
    <col min="511" max="511" width="10.7109375" style="340" customWidth="1"/>
    <col min="512" max="512" width="6.5703125" style="340" customWidth="1"/>
    <col min="513" max="513" width="6" style="340" customWidth="1"/>
    <col min="514" max="514" width="10.7109375" style="340" customWidth="1"/>
    <col min="515" max="515" width="6.7109375" style="340" customWidth="1"/>
    <col min="516" max="516" width="5.42578125" style="340" customWidth="1"/>
    <col min="517" max="517" width="5.28515625" style="340" customWidth="1"/>
    <col min="518" max="518" width="6.7109375" style="340" customWidth="1"/>
    <col min="519" max="519" width="4.140625" style="340" customWidth="1"/>
    <col min="520" max="520" width="6.28515625" style="340" customWidth="1"/>
    <col min="521" max="521" width="4.5703125" style="340" customWidth="1"/>
    <col min="522" max="765" width="9.140625" style="340"/>
    <col min="766" max="766" width="22.140625" style="340" customWidth="1"/>
    <col min="767" max="767" width="10.7109375" style="340" customWidth="1"/>
    <col min="768" max="768" width="6.5703125" style="340" customWidth="1"/>
    <col min="769" max="769" width="6" style="340" customWidth="1"/>
    <col min="770" max="770" width="10.7109375" style="340" customWidth="1"/>
    <col min="771" max="771" width="6.7109375" style="340" customWidth="1"/>
    <col min="772" max="772" width="5.42578125" style="340" customWidth="1"/>
    <col min="773" max="773" width="5.28515625" style="340" customWidth="1"/>
    <col min="774" max="774" width="6.7109375" style="340" customWidth="1"/>
    <col min="775" max="775" width="4.140625" style="340" customWidth="1"/>
    <col min="776" max="776" width="6.28515625" style="340" customWidth="1"/>
    <col min="777" max="777" width="4.5703125" style="340" customWidth="1"/>
    <col min="778" max="1021" width="9.140625" style="340"/>
    <col min="1022" max="1022" width="22.140625" style="340" customWidth="1"/>
    <col min="1023" max="1023" width="10.7109375" style="340" customWidth="1"/>
    <col min="1024" max="1024" width="6.5703125" style="340" customWidth="1"/>
    <col min="1025" max="1025" width="6" style="340" customWidth="1"/>
    <col min="1026" max="1026" width="10.7109375" style="340" customWidth="1"/>
    <col min="1027" max="1027" width="6.7109375" style="340" customWidth="1"/>
    <col min="1028" max="1028" width="5.42578125" style="340" customWidth="1"/>
    <col min="1029" max="1029" width="5.28515625" style="340" customWidth="1"/>
    <col min="1030" max="1030" width="6.7109375" style="340" customWidth="1"/>
    <col min="1031" max="1031" width="4.140625" style="340" customWidth="1"/>
    <col min="1032" max="1032" width="6.28515625" style="340" customWidth="1"/>
    <col min="1033" max="1033" width="4.5703125" style="340" customWidth="1"/>
    <col min="1034" max="1277" width="9.140625" style="340"/>
    <col min="1278" max="1278" width="22.140625" style="340" customWidth="1"/>
    <col min="1279" max="1279" width="10.7109375" style="340" customWidth="1"/>
    <col min="1280" max="1280" width="6.5703125" style="340" customWidth="1"/>
    <col min="1281" max="1281" width="6" style="340" customWidth="1"/>
    <col min="1282" max="1282" width="10.7109375" style="340" customWidth="1"/>
    <col min="1283" max="1283" width="6.7109375" style="340" customWidth="1"/>
    <col min="1284" max="1284" width="5.42578125" style="340" customWidth="1"/>
    <col min="1285" max="1285" width="5.28515625" style="340" customWidth="1"/>
    <col min="1286" max="1286" width="6.7109375" style="340" customWidth="1"/>
    <col min="1287" max="1287" width="4.140625" style="340" customWidth="1"/>
    <col min="1288" max="1288" width="6.28515625" style="340" customWidth="1"/>
    <col min="1289" max="1289" width="4.5703125" style="340" customWidth="1"/>
    <col min="1290" max="1533" width="9.140625" style="340"/>
    <col min="1534" max="1534" width="22.140625" style="340" customWidth="1"/>
    <col min="1535" max="1535" width="10.7109375" style="340" customWidth="1"/>
    <col min="1536" max="1536" width="6.5703125" style="340" customWidth="1"/>
    <col min="1537" max="1537" width="6" style="340" customWidth="1"/>
    <col min="1538" max="1538" width="10.7109375" style="340" customWidth="1"/>
    <col min="1539" max="1539" width="6.7109375" style="340" customWidth="1"/>
    <col min="1540" max="1540" width="5.42578125" style="340" customWidth="1"/>
    <col min="1541" max="1541" width="5.28515625" style="340" customWidth="1"/>
    <col min="1542" max="1542" width="6.7109375" style="340" customWidth="1"/>
    <col min="1543" max="1543" width="4.140625" style="340" customWidth="1"/>
    <col min="1544" max="1544" width="6.28515625" style="340" customWidth="1"/>
    <col min="1545" max="1545" width="4.5703125" style="340" customWidth="1"/>
    <col min="1546" max="1789" width="9.140625" style="340"/>
    <col min="1790" max="1790" width="22.140625" style="340" customWidth="1"/>
    <col min="1791" max="1791" width="10.7109375" style="340" customWidth="1"/>
    <col min="1792" max="1792" width="6.5703125" style="340" customWidth="1"/>
    <col min="1793" max="1793" width="6" style="340" customWidth="1"/>
    <col min="1794" max="1794" width="10.7109375" style="340" customWidth="1"/>
    <col min="1795" max="1795" width="6.7109375" style="340" customWidth="1"/>
    <col min="1796" max="1796" width="5.42578125" style="340" customWidth="1"/>
    <col min="1797" max="1797" width="5.28515625" style="340" customWidth="1"/>
    <col min="1798" max="1798" width="6.7109375" style="340" customWidth="1"/>
    <col min="1799" max="1799" width="4.140625" style="340" customWidth="1"/>
    <col min="1800" max="1800" width="6.28515625" style="340" customWidth="1"/>
    <col min="1801" max="1801" width="4.5703125" style="340" customWidth="1"/>
    <col min="1802" max="2045" width="9.140625" style="340"/>
    <col min="2046" max="2046" width="22.140625" style="340" customWidth="1"/>
    <col min="2047" max="2047" width="10.7109375" style="340" customWidth="1"/>
    <col min="2048" max="2048" width="6.5703125" style="340" customWidth="1"/>
    <col min="2049" max="2049" width="6" style="340" customWidth="1"/>
    <col min="2050" max="2050" width="10.7109375" style="340" customWidth="1"/>
    <col min="2051" max="2051" width="6.7109375" style="340" customWidth="1"/>
    <col min="2052" max="2052" width="5.42578125" style="340" customWidth="1"/>
    <col min="2053" max="2053" width="5.28515625" style="340" customWidth="1"/>
    <col min="2054" max="2054" width="6.7109375" style="340" customWidth="1"/>
    <col min="2055" max="2055" width="4.140625" style="340" customWidth="1"/>
    <col min="2056" max="2056" width="6.28515625" style="340" customWidth="1"/>
    <col min="2057" max="2057" width="4.5703125" style="340" customWidth="1"/>
    <col min="2058" max="2301" width="9.140625" style="340"/>
    <col min="2302" max="2302" width="22.140625" style="340" customWidth="1"/>
    <col min="2303" max="2303" width="10.7109375" style="340" customWidth="1"/>
    <col min="2304" max="2304" width="6.5703125" style="340" customWidth="1"/>
    <col min="2305" max="2305" width="6" style="340" customWidth="1"/>
    <col min="2306" max="2306" width="10.7109375" style="340" customWidth="1"/>
    <col min="2307" max="2307" width="6.7109375" style="340" customWidth="1"/>
    <col min="2308" max="2308" width="5.42578125" style="340" customWidth="1"/>
    <col min="2309" max="2309" width="5.28515625" style="340" customWidth="1"/>
    <col min="2310" max="2310" width="6.7109375" style="340" customWidth="1"/>
    <col min="2311" max="2311" width="4.140625" style="340" customWidth="1"/>
    <col min="2312" max="2312" width="6.28515625" style="340" customWidth="1"/>
    <col min="2313" max="2313" width="4.5703125" style="340" customWidth="1"/>
    <col min="2314" max="2557" width="9.140625" style="340"/>
    <col min="2558" max="2558" width="22.140625" style="340" customWidth="1"/>
    <col min="2559" max="2559" width="10.7109375" style="340" customWidth="1"/>
    <col min="2560" max="2560" width="6.5703125" style="340" customWidth="1"/>
    <col min="2561" max="2561" width="6" style="340" customWidth="1"/>
    <col min="2562" max="2562" width="10.7109375" style="340" customWidth="1"/>
    <col min="2563" max="2563" width="6.7109375" style="340" customWidth="1"/>
    <col min="2564" max="2564" width="5.42578125" style="340" customWidth="1"/>
    <col min="2565" max="2565" width="5.28515625" style="340" customWidth="1"/>
    <col min="2566" max="2566" width="6.7109375" style="340" customWidth="1"/>
    <col min="2567" max="2567" width="4.140625" style="340" customWidth="1"/>
    <col min="2568" max="2568" width="6.28515625" style="340" customWidth="1"/>
    <col min="2569" max="2569" width="4.5703125" style="340" customWidth="1"/>
    <col min="2570" max="2813" width="9.140625" style="340"/>
    <col min="2814" max="2814" width="22.140625" style="340" customWidth="1"/>
    <col min="2815" max="2815" width="10.7109375" style="340" customWidth="1"/>
    <col min="2816" max="2816" width="6.5703125" style="340" customWidth="1"/>
    <col min="2817" max="2817" width="6" style="340" customWidth="1"/>
    <col min="2818" max="2818" width="10.7109375" style="340" customWidth="1"/>
    <col min="2819" max="2819" width="6.7109375" style="340" customWidth="1"/>
    <col min="2820" max="2820" width="5.42578125" style="340" customWidth="1"/>
    <col min="2821" max="2821" width="5.28515625" style="340" customWidth="1"/>
    <col min="2822" max="2822" width="6.7109375" style="340" customWidth="1"/>
    <col min="2823" max="2823" width="4.140625" style="340" customWidth="1"/>
    <col min="2824" max="2824" width="6.28515625" style="340" customWidth="1"/>
    <col min="2825" max="2825" width="4.5703125" style="340" customWidth="1"/>
    <col min="2826" max="3069" width="9.140625" style="340"/>
    <col min="3070" max="3070" width="22.140625" style="340" customWidth="1"/>
    <col min="3071" max="3071" width="10.7109375" style="340" customWidth="1"/>
    <col min="3072" max="3072" width="6.5703125" style="340" customWidth="1"/>
    <col min="3073" max="3073" width="6" style="340" customWidth="1"/>
    <col min="3074" max="3074" width="10.7109375" style="340" customWidth="1"/>
    <col min="3075" max="3075" width="6.7109375" style="340" customWidth="1"/>
    <col min="3076" max="3076" width="5.42578125" style="340" customWidth="1"/>
    <col min="3077" max="3077" width="5.28515625" style="340" customWidth="1"/>
    <col min="3078" max="3078" width="6.7109375" style="340" customWidth="1"/>
    <col min="3079" max="3079" width="4.140625" style="340" customWidth="1"/>
    <col min="3080" max="3080" width="6.28515625" style="340" customWidth="1"/>
    <col min="3081" max="3081" width="4.5703125" style="340" customWidth="1"/>
    <col min="3082" max="3325" width="9.140625" style="340"/>
    <col min="3326" max="3326" width="22.140625" style="340" customWidth="1"/>
    <col min="3327" max="3327" width="10.7109375" style="340" customWidth="1"/>
    <col min="3328" max="3328" width="6.5703125" style="340" customWidth="1"/>
    <col min="3329" max="3329" width="6" style="340" customWidth="1"/>
    <col min="3330" max="3330" width="10.7109375" style="340" customWidth="1"/>
    <col min="3331" max="3331" width="6.7109375" style="340" customWidth="1"/>
    <col min="3332" max="3332" width="5.42578125" style="340" customWidth="1"/>
    <col min="3333" max="3333" width="5.28515625" style="340" customWidth="1"/>
    <col min="3334" max="3334" width="6.7109375" style="340" customWidth="1"/>
    <col min="3335" max="3335" width="4.140625" style="340" customWidth="1"/>
    <col min="3336" max="3336" width="6.28515625" style="340" customWidth="1"/>
    <col min="3337" max="3337" width="4.5703125" style="340" customWidth="1"/>
    <col min="3338" max="3581" width="9.140625" style="340"/>
    <col min="3582" max="3582" width="22.140625" style="340" customWidth="1"/>
    <col min="3583" max="3583" width="10.7109375" style="340" customWidth="1"/>
    <col min="3584" max="3584" width="6.5703125" style="340" customWidth="1"/>
    <col min="3585" max="3585" width="6" style="340" customWidth="1"/>
    <col min="3586" max="3586" width="10.7109375" style="340" customWidth="1"/>
    <col min="3587" max="3587" width="6.7109375" style="340" customWidth="1"/>
    <col min="3588" max="3588" width="5.42578125" style="340" customWidth="1"/>
    <col min="3589" max="3589" width="5.28515625" style="340" customWidth="1"/>
    <col min="3590" max="3590" width="6.7109375" style="340" customWidth="1"/>
    <col min="3591" max="3591" width="4.140625" style="340" customWidth="1"/>
    <col min="3592" max="3592" width="6.28515625" style="340" customWidth="1"/>
    <col min="3593" max="3593" width="4.5703125" style="340" customWidth="1"/>
    <col min="3594" max="3837" width="9.140625" style="340"/>
    <col min="3838" max="3838" width="22.140625" style="340" customWidth="1"/>
    <col min="3839" max="3839" width="10.7109375" style="340" customWidth="1"/>
    <col min="3840" max="3840" width="6.5703125" style="340" customWidth="1"/>
    <col min="3841" max="3841" width="6" style="340" customWidth="1"/>
    <col min="3842" max="3842" width="10.7109375" style="340" customWidth="1"/>
    <col min="3843" max="3843" width="6.7109375" style="340" customWidth="1"/>
    <col min="3844" max="3844" width="5.42578125" style="340" customWidth="1"/>
    <col min="3845" max="3845" width="5.28515625" style="340" customWidth="1"/>
    <col min="3846" max="3846" width="6.7109375" style="340" customWidth="1"/>
    <col min="3847" max="3847" width="4.140625" style="340" customWidth="1"/>
    <col min="3848" max="3848" width="6.28515625" style="340" customWidth="1"/>
    <col min="3849" max="3849" width="4.5703125" style="340" customWidth="1"/>
    <col min="3850" max="4093" width="9.140625" style="340"/>
    <col min="4094" max="4094" width="22.140625" style="340" customWidth="1"/>
    <col min="4095" max="4095" width="10.7109375" style="340" customWidth="1"/>
    <col min="4096" max="4096" width="6.5703125" style="340" customWidth="1"/>
    <col min="4097" max="4097" width="6" style="340" customWidth="1"/>
    <col min="4098" max="4098" width="10.7109375" style="340" customWidth="1"/>
    <col min="4099" max="4099" width="6.7109375" style="340" customWidth="1"/>
    <col min="4100" max="4100" width="5.42578125" style="340" customWidth="1"/>
    <col min="4101" max="4101" width="5.28515625" style="340" customWidth="1"/>
    <col min="4102" max="4102" width="6.7109375" style="340" customWidth="1"/>
    <col min="4103" max="4103" width="4.140625" style="340" customWidth="1"/>
    <col min="4104" max="4104" width="6.28515625" style="340" customWidth="1"/>
    <col min="4105" max="4105" width="4.5703125" style="340" customWidth="1"/>
    <col min="4106" max="4349" width="9.140625" style="340"/>
    <col min="4350" max="4350" width="22.140625" style="340" customWidth="1"/>
    <col min="4351" max="4351" width="10.7109375" style="340" customWidth="1"/>
    <col min="4352" max="4352" width="6.5703125" style="340" customWidth="1"/>
    <col min="4353" max="4353" width="6" style="340" customWidth="1"/>
    <col min="4354" max="4354" width="10.7109375" style="340" customWidth="1"/>
    <col min="4355" max="4355" width="6.7109375" style="340" customWidth="1"/>
    <col min="4356" max="4356" width="5.42578125" style="340" customWidth="1"/>
    <col min="4357" max="4357" width="5.28515625" style="340" customWidth="1"/>
    <col min="4358" max="4358" width="6.7109375" style="340" customWidth="1"/>
    <col min="4359" max="4359" width="4.140625" style="340" customWidth="1"/>
    <col min="4360" max="4360" width="6.28515625" style="340" customWidth="1"/>
    <col min="4361" max="4361" width="4.5703125" style="340" customWidth="1"/>
    <col min="4362" max="4605" width="9.140625" style="340"/>
    <col min="4606" max="4606" width="22.140625" style="340" customWidth="1"/>
    <col min="4607" max="4607" width="10.7109375" style="340" customWidth="1"/>
    <col min="4608" max="4608" width="6.5703125" style="340" customWidth="1"/>
    <col min="4609" max="4609" width="6" style="340" customWidth="1"/>
    <col min="4610" max="4610" width="10.7109375" style="340" customWidth="1"/>
    <col min="4611" max="4611" width="6.7109375" style="340" customWidth="1"/>
    <col min="4612" max="4612" width="5.42578125" style="340" customWidth="1"/>
    <col min="4613" max="4613" width="5.28515625" style="340" customWidth="1"/>
    <col min="4614" max="4614" width="6.7109375" style="340" customWidth="1"/>
    <col min="4615" max="4615" width="4.140625" style="340" customWidth="1"/>
    <col min="4616" max="4616" width="6.28515625" style="340" customWidth="1"/>
    <col min="4617" max="4617" width="4.5703125" style="340" customWidth="1"/>
    <col min="4618" max="4861" width="9.140625" style="340"/>
    <col min="4862" max="4862" width="22.140625" style="340" customWidth="1"/>
    <col min="4863" max="4863" width="10.7109375" style="340" customWidth="1"/>
    <col min="4864" max="4864" width="6.5703125" style="340" customWidth="1"/>
    <col min="4865" max="4865" width="6" style="340" customWidth="1"/>
    <col min="4866" max="4866" width="10.7109375" style="340" customWidth="1"/>
    <col min="4867" max="4867" width="6.7109375" style="340" customWidth="1"/>
    <col min="4868" max="4868" width="5.42578125" style="340" customWidth="1"/>
    <col min="4869" max="4869" width="5.28515625" style="340" customWidth="1"/>
    <col min="4870" max="4870" width="6.7109375" style="340" customWidth="1"/>
    <col min="4871" max="4871" width="4.140625" style="340" customWidth="1"/>
    <col min="4872" max="4872" width="6.28515625" style="340" customWidth="1"/>
    <col min="4873" max="4873" width="4.5703125" style="340" customWidth="1"/>
    <col min="4874" max="5117" width="9.140625" style="340"/>
    <col min="5118" max="5118" width="22.140625" style="340" customWidth="1"/>
    <col min="5119" max="5119" width="10.7109375" style="340" customWidth="1"/>
    <col min="5120" max="5120" width="6.5703125" style="340" customWidth="1"/>
    <col min="5121" max="5121" width="6" style="340" customWidth="1"/>
    <col min="5122" max="5122" width="10.7109375" style="340" customWidth="1"/>
    <col min="5123" max="5123" width="6.7109375" style="340" customWidth="1"/>
    <col min="5124" max="5124" width="5.42578125" style="340" customWidth="1"/>
    <col min="5125" max="5125" width="5.28515625" style="340" customWidth="1"/>
    <col min="5126" max="5126" width="6.7109375" style="340" customWidth="1"/>
    <col min="5127" max="5127" width="4.140625" style="340" customWidth="1"/>
    <col min="5128" max="5128" width="6.28515625" style="340" customWidth="1"/>
    <col min="5129" max="5129" width="4.5703125" style="340" customWidth="1"/>
    <col min="5130" max="5373" width="9.140625" style="340"/>
    <col min="5374" max="5374" width="22.140625" style="340" customWidth="1"/>
    <col min="5375" max="5375" width="10.7109375" style="340" customWidth="1"/>
    <col min="5376" max="5376" width="6.5703125" style="340" customWidth="1"/>
    <col min="5377" max="5377" width="6" style="340" customWidth="1"/>
    <col min="5378" max="5378" width="10.7109375" style="340" customWidth="1"/>
    <col min="5379" max="5379" width="6.7109375" style="340" customWidth="1"/>
    <col min="5380" max="5380" width="5.42578125" style="340" customWidth="1"/>
    <col min="5381" max="5381" width="5.28515625" style="340" customWidth="1"/>
    <col min="5382" max="5382" width="6.7109375" style="340" customWidth="1"/>
    <col min="5383" max="5383" width="4.140625" style="340" customWidth="1"/>
    <col min="5384" max="5384" width="6.28515625" style="340" customWidth="1"/>
    <col min="5385" max="5385" width="4.5703125" style="340" customWidth="1"/>
    <col min="5386" max="5629" width="9.140625" style="340"/>
    <col min="5630" max="5630" width="22.140625" style="340" customWidth="1"/>
    <col min="5631" max="5631" width="10.7109375" style="340" customWidth="1"/>
    <col min="5632" max="5632" width="6.5703125" style="340" customWidth="1"/>
    <col min="5633" max="5633" width="6" style="340" customWidth="1"/>
    <col min="5634" max="5634" width="10.7109375" style="340" customWidth="1"/>
    <col min="5635" max="5635" width="6.7109375" style="340" customWidth="1"/>
    <col min="5636" max="5636" width="5.42578125" style="340" customWidth="1"/>
    <col min="5637" max="5637" width="5.28515625" style="340" customWidth="1"/>
    <col min="5638" max="5638" width="6.7109375" style="340" customWidth="1"/>
    <col min="5639" max="5639" width="4.140625" style="340" customWidth="1"/>
    <col min="5640" max="5640" width="6.28515625" style="340" customWidth="1"/>
    <col min="5641" max="5641" width="4.5703125" style="340" customWidth="1"/>
    <col min="5642" max="5885" width="9.140625" style="340"/>
    <col min="5886" max="5886" width="22.140625" style="340" customWidth="1"/>
    <col min="5887" max="5887" width="10.7109375" style="340" customWidth="1"/>
    <col min="5888" max="5888" width="6.5703125" style="340" customWidth="1"/>
    <col min="5889" max="5889" width="6" style="340" customWidth="1"/>
    <col min="5890" max="5890" width="10.7109375" style="340" customWidth="1"/>
    <col min="5891" max="5891" width="6.7109375" style="340" customWidth="1"/>
    <col min="5892" max="5892" width="5.42578125" style="340" customWidth="1"/>
    <col min="5893" max="5893" width="5.28515625" style="340" customWidth="1"/>
    <col min="5894" max="5894" width="6.7109375" style="340" customWidth="1"/>
    <col min="5895" max="5895" width="4.140625" style="340" customWidth="1"/>
    <col min="5896" max="5896" width="6.28515625" style="340" customWidth="1"/>
    <col min="5897" max="5897" width="4.5703125" style="340" customWidth="1"/>
    <col min="5898" max="6141" width="9.140625" style="340"/>
    <col min="6142" max="6142" width="22.140625" style="340" customWidth="1"/>
    <col min="6143" max="6143" width="10.7109375" style="340" customWidth="1"/>
    <col min="6144" max="6144" width="6.5703125" style="340" customWidth="1"/>
    <col min="6145" max="6145" width="6" style="340" customWidth="1"/>
    <col min="6146" max="6146" width="10.7109375" style="340" customWidth="1"/>
    <col min="6147" max="6147" width="6.7109375" style="340" customWidth="1"/>
    <col min="6148" max="6148" width="5.42578125" style="340" customWidth="1"/>
    <col min="6149" max="6149" width="5.28515625" style="340" customWidth="1"/>
    <col min="6150" max="6150" width="6.7109375" style="340" customWidth="1"/>
    <col min="6151" max="6151" width="4.140625" style="340" customWidth="1"/>
    <col min="6152" max="6152" width="6.28515625" style="340" customWidth="1"/>
    <col min="6153" max="6153" width="4.5703125" style="340" customWidth="1"/>
    <col min="6154" max="6397" width="9.140625" style="340"/>
    <col min="6398" max="6398" width="22.140625" style="340" customWidth="1"/>
    <col min="6399" max="6399" width="10.7109375" style="340" customWidth="1"/>
    <col min="6400" max="6400" width="6.5703125" style="340" customWidth="1"/>
    <col min="6401" max="6401" width="6" style="340" customWidth="1"/>
    <col min="6402" max="6402" width="10.7109375" style="340" customWidth="1"/>
    <col min="6403" max="6403" width="6.7109375" style="340" customWidth="1"/>
    <col min="6404" max="6404" width="5.42578125" style="340" customWidth="1"/>
    <col min="6405" max="6405" width="5.28515625" style="340" customWidth="1"/>
    <col min="6406" max="6406" width="6.7109375" style="340" customWidth="1"/>
    <col min="6407" max="6407" width="4.140625" style="340" customWidth="1"/>
    <col min="6408" max="6408" width="6.28515625" style="340" customWidth="1"/>
    <col min="6409" max="6409" width="4.5703125" style="340" customWidth="1"/>
    <col min="6410" max="6653" width="9.140625" style="340"/>
    <col min="6654" max="6654" width="22.140625" style="340" customWidth="1"/>
    <col min="6655" max="6655" width="10.7109375" style="340" customWidth="1"/>
    <col min="6656" max="6656" width="6.5703125" style="340" customWidth="1"/>
    <col min="6657" max="6657" width="6" style="340" customWidth="1"/>
    <col min="6658" max="6658" width="10.7109375" style="340" customWidth="1"/>
    <col min="6659" max="6659" width="6.7109375" style="340" customWidth="1"/>
    <col min="6660" max="6660" width="5.42578125" style="340" customWidth="1"/>
    <col min="6661" max="6661" width="5.28515625" style="340" customWidth="1"/>
    <col min="6662" max="6662" width="6.7109375" style="340" customWidth="1"/>
    <col min="6663" max="6663" width="4.140625" style="340" customWidth="1"/>
    <col min="6664" max="6664" width="6.28515625" style="340" customWidth="1"/>
    <col min="6665" max="6665" width="4.5703125" style="340" customWidth="1"/>
    <col min="6666" max="6909" width="9.140625" style="340"/>
    <col min="6910" max="6910" width="22.140625" style="340" customWidth="1"/>
    <col min="6911" max="6911" width="10.7109375" style="340" customWidth="1"/>
    <col min="6912" max="6912" width="6.5703125" style="340" customWidth="1"/>
    <col min="6913" max="6913" width="6" style="340" customWidth="1"/>
    <col min="6914" max="6914" width="10.7109375" style="340" customWidth="1"/>
    <col min="6915" max="6915" width="6.7109375" style="340" customWidth="1"/>
    <col min="6916" max="6916" width="5.42578125" style="340" customWidth="1"/>
    <col min="6917" max="6917" width="5.28515625" style="340" customWidth="1"/>
    <col min="6918" max="6918" width="6.7109375" style="340" customWidth="1"/>
    <col min="6919" max="6919" width="4.140625" style="340" customWidth="1"/>
    <col min="6920" max="6920" width="6.28515625" style="340" customWidth="1"/>
    <col min="6921" max="6921" width="4.5703125" style="340" customWidth="1"/>
    <col min="6922" max="7165" width="9.140625" style="340"/>
    <col min="7166" max="7166" width="22.140625" style="340" customWidth="1"/>
    <col min="7167" max="7167" width="10.7109375" style="340" customWidth="1"/>
    <col min="7168" max="7168" width="6.5703125" style="340" customWidth="1"/>
    <col min="7169" max="7169" width="6" style="340" customWidth="1"/>
    <col min="7170" max="7170" width="10.7109375" style="340" customWidth="1"/>
    <col min="7171" max="7171" width="6.7109375" style="340" customWidth="1"/>
    <col min="7172" max="7172" width="5.42578125" style="340" customWidth="1"/>
    <col min="7173" max="7173" width="5.28515625" style="340" customWidth="1"/>
    <col min="7174" max="7174" width="6.7109375" style="340" customWidth="1"/>
    <col min="7175" max="7175" width="4.140625" style="340" customWidth="1"/>
    <col min="7176" max="7176" width="6.28515625" style="340" customWidth="1"/>
    <col min="7177" max="7177" width="4.5703125" style="340" customWidth="1"/>
    <col min="7178" max="7421" width="9.140625" style="340"/>
    <col min="7422" max="7422" width="22.140625" style="340" customWidth="1"/>
    <col min="7423" max="7423" width="10.7109375" style="340" customWidth="1"/>
    <col min="7424" max="7424" width="6.5703125" style="340" customWidth="1"/>
    <col min="7425" max="7425" width="6" style="340" customWidth="1"/>
    <col min="7426" max="7426" width="10.7109375" style="340" customWidth="1"/>
    <col min="7427" max="7427" width="6.7109375" style="340" customWidth="1"/>
    <col min="7428" max="7428" width="5.42578125" style="340" customWidth="1"/>
    <col min="7429" max="7429" width="5.28515625" style="340" customWidth="1"/>
    <col min="7430" max="7430" width="6.7109375" style="340" customWidth="1"/>
    <col min="7431" max="7431" width="4.140625" style="340" customWidth="1"/>
    <col min="7432" max="7432" width="6.28515625" style="340" customWidth="1"/>
    <col min="7433" max="7433" width="4.5703125" style="340" customWidth="1"/>
    <col min="7434" max="7677" width="9.140625" style="340"/>
    <col min="7678" max="7678" width="22.140625" style="340" customWidth="1"/>
    <col min="7679" max="7679" width="10.7109375" style="340" customWidth="1"/>
    <col min="7680" max="7680" width="6.5703125" style="340" customWidth="1"/>
    <col min="7681" max="7681" width="6" style="340" customWidth="1"/>
    <col min="7682" max="7682" width="10.7109375" style="340" customWidth="1"/>
    <col min="7683" max="7683" width="6.7109375" style="340" customWidth="1"/>
    <col min="7684" max="7684" width="5.42578125" style="340" customWidth="1"/>
    <col min="7685" max="7685" width="5.28515625" style="340" customWidth="1"/>
    <col min="7686" max="7686" width="6.7109375" style="340" customWidth="1"/>
    <col min="7687" max="7687" width="4.140625" style="340" customWidth="1"/>
    <col min="7688" max="7688" width="6.28515625" style="340" customWidth="1"/>
    <col min="7689" max="7689" width="4.5703125" style="340" customWidth="1"/>
    <col min="7690" max="7933" width="9.140625" style="340"/>
    <col min="7934" max="7934" width="22.140625" style="340" customWidth="1"/>
    <col min="7935" max="7935" width="10.7109375" style="340" customWidth="1"/>
    <col min="7936" max="7936" width="6.5703125" style="340" customWidth="1"/>
    <col min="7937" max="7937" width="6" style="340" customWidth="1"/>
    <col min="7938" max="7938" width="10.7109375" style="340" customWidth="1"/>
    <col min="7939" max="7939" width="6.7109375" style="340" customWidth="1"/>
    <col min="7940" max="7940" width="5.42578125" style="340" customWidth="1"/>
    <col min="7941" max="7941" width="5.28515625" style="340" customWidth="1"/>
    <col min="7942" max="7942" width="6.7109375" style="340" customWidth="1"/>
    <col min="7943" max="7943" width="4.140625" style="340" customWidth="1"/>
    <col min="7944" max="7944" width="6.28515625" style="340" customWidth="1"/>
    <col min="7945" max="7945" width="4.5703125" style="340" customWidth="1"/>
    <col min="7946" max="8189" width="9.140625" style="340"/>
    <col min="8190" max="8190" width="22.140625" style="340" customWidth="1"/>
    <col min="8191" max="8191" width="10.7109375" style="340" customWidth="1"/>
    <col min="8192" max="8192" width="6.5703125" style="340" customWidth="1"/>
    <col min="8193" max="8193" width="6" style="340" customWidth="1"/>
    <col min="8194" max="8194" width="10.7109375" style="340" customWidth="1"/>
    <col min="8195" max="8195" width="6.7109375" style="340" customWidth="1"/>
    <col min="8196" max="8196" width="5.42578125" style="340" customWidth="1"/>
    <col min="8197" max="8197" width="5.28515625" style="340" customWidth="1"/>
    <col min="8198" max="8198" width="6.7109375" style="340" customWidth="1"/>
    <col min="8199" max="8199" width="4.140625" style="340" customWidth="1"/>
    <col min="8200" max="8200" width="6.28515625" style="340" customWidth="1"/>
    <col min="8201" max="8201" width="4.5703125" style="340" customWidth="1"/>
    <col min="8202" max="8445" width="9.140625" style="340"/>
    <col min="8446" max="8446" width="22.140625" style="340" customWidth="1"/>
    <col min="8447" max="8447" width="10.7109375" style="340" customWidth="1"/>
    <col min="8448" max="8448" width="6.5703125" style="340" customWidth="1"/>
    <col min="8449" max="8449" width="6" style="340" customWidth="1"/>
    <col min="8450" max="8450" width="10.7109375" style="340" customWidth="1"/>
    <col min="8451" max="8451" width="6.7109375" style="340" customWidth="1"/>
    <col min="8452" max="8452" width="5.42578125" style="340" customWidth="1"/>
    <col min="8453" max="8453" width="5.28515625" style="340" customWidth="1"/>
    <col min="8454" max="8454" width="6.7109375" style="340" customWidth="1"/>
    <col min="8455" max="8455" width="4.140625" style="340" customWidth="1"/>
    <col min="8456" max="8456" width="6.28515625" style="340" customWidth="1"/>
    <col min="8457" max="8457" width="4.5703125" style="340" customWidth="1"/>
    <col min="8458" max="8701" width="9.140625" style="340"/>
    <col min="8702" max="8702" width="22.140625" style="340" customWidth="1"/>
    <col min="8703" max="8703" width="10.7109375" style="340" customWidth="1"/>
    <col min="8704" max="8704" width="6.5703125" style="340" customWidth="1"/>
    <col min="8705" max="8705" width="6" style="340" customWidth="1"/>
    <col min="8706" max="8706" width="10.7109375" style="340" customWidth="1"/>
    <col min="8707" max="8707" width="6.7109375" style="340" customWidth="1"/>
    <col min="8708" max="8708" width="5.42578125" style="340" customWidth="1"/>
    <col min="8709" max="8709" width="5.28515625" style="340" customWidth="1"/>
    <col min="8710" max="8710" width="6.7109375" style="340" customWidth="1"/>
    <col min="8711" max="8711" width="4.140625" style="340" customWidth="1"/>
    <col min="8712" max="8712" width="6.28515625" style="340" customWidth="1"/>
    <col min="8713" max="8713" width="4.5703125" style="340" customWidth="1"/>
    <col min="8714" max="8957" width="9.140625" style="340"/>
    <col min="8958" max="8958" width="22.140625" style="340" customWidth="1"/>
    <col min="8959" max="8959" width="10.7109375" style="340" customWidth="1"/>
    <col min="8960" max="8960" width="6.5703125" style="340" customWidth="1"/>
    <col min="8961" max="8961" width="6" style="340" customWidth="1"/>
    <col min="8962" max="8962" width="10.7109375" style="340" customWidth="1"/>
    <col min="8963" max="8963" width="6.7109375" style="340" customWidth="1"/>
    <col min="8964" max="8964" width="5.42578125" style="340" customWidth="1"/>
    <col min="8965" max="8965" width="5.28515625" style="340" customWidth="1"/>
    <col min="8966" max="8966" width="6.7109375" style="340" customWidth="1"/>
    <col min="8967" max="8967" width="4.140625" style="340" customWidth="1"/>
    <col min="8968" max="8968" width="6.28515625" style="340" customWidth="1"/>
    <col min="8969" max="8969" width="4.5703125" style="340" customWidth="1"/>
    <col min="8970" max="9213" width="9.140625" style="340"/>
    <col min="9214" max="9214" width="22.140625" style="340" customWidth="1"/>
    <col min="9215" max="9215" width="10.7109375" style="340" customWidth="1"/>
    <col min="9216" max="9216" width="6.5703125" style="340" customWidth="1"/>
    <col min="9217" max="9217" width="6" style="340" customWidth="1"/>
    <col min="9218" max="9218" width="10.7109375" style="340" customWidth="1"/>
    <col min="9219" max="9219" width="6.7109375" style="340" customWidth="1"/>
    <col min="9220" max="9220" width="5.42578125" style="340" customWidth="1"/>
    <col min="9221" max="9221" width="5.28515625" style="340" customWidth="1"/>
    <col min="9222" max="9222" width="6.7109375" style="340" customWidth="1"/>
    <col min="9223" max="9223" width="4.140625" style="340" customWidth="1"/>
    <col min="9224" max="9224" width="6.28515625" style="340" customWidth="1"/>
    <col min="9225" max="9225" width="4.5703125" style="340" customWidth="1"/>
    <col min="9226" max="9469" width="9.140625" style="340"/>
    <col min="9470" max="9470" width="22.140625" style="340" customWidth="1"/>
    <col min="9471" max="9471" width="10.7109375" style="340" customWidth="1"/>
    <col min="9472" max="9472" width="6.5703125" style="340" customWidth="1"/>
    <col min="9473" max="9473" width="6" style="340" customWidth="1"/>
    <col min="9474" max="9474" width="10.7109375" style="340" customWidth="1"/>
    <col min="9475" max="9475" width="6.7109375" style="340" customWidth="1"/>
    <col min="9476" max="9476" width="5.42578125" style="340" customWidth="1"/>
    <col min="9477" max="9477" width="5.28515625" style="340" customWidth="1"/>
    <col min="9478" max="9478" width="6.7109375" style="340" customWidth="1"/>
    <col min="9479" max="9479" width="4.140625" style="340" customWidth="1"/>
    <col min="9480" max="9480" width="6.28515625" style="340" customWidth="1"/>
    <col min="9481" max="9481" width="4.5703125" style="340" customWidth="1"/>
    <col min="9482" max="9725" width="9.140625" style="340"/>
    <col min="9726" max="9726" width="22.140625" style="340" customWidth="1"/>
    <col min="9727" max="9727" width="10.7109375" style="340" customWidth="1"/>
    <col min="9728" max="9728" width="6.5703125" style="340" customWidth="1"/>
    <col min="9729" max="9729" width="6" style="340" customWidth="1"/>
    <col min="9730" max="9730" width="10.7109375" style="340" customWidth="1"/>
    <col min="9731" max="9731" width="6.7109375" style="340" customWidth="1"/>
    <col min="9732" max="9732" width="5.42578125" style="340" customWidth="1"/>
    <col min="9733" max="9733" width="5.28515625" style="340" customWidth="1"/>
    <col min="9734" max="9734" width="6.7109375" style="340" customWidth="1"/>
    <col min="9735" max="9735" width="4.140625" style="340" customWidth="1"/>
    <col min="9736" max="9736" width="6.28515625" style="340" customWidth="1"/>
    <col min="9737" max="9737" width="4.5703125" style="340" customWidth="1"/>
    <col min="9738" max="9981" width="9.140625" style="340"/>
    <col min="9982" max="9982" width="22.140625" style="340" customWidth="1"/>
    <col min="9983" max="9983" width="10.7109375" style="340" customWidth="1"/>
    <col min="9984" max="9984" width="6.5703125" style="340" customWidth="1"/>
    <col min="9985" max="9985" width="6" style="340" customWidth="1"/>
    <col min="9986" max="9986" width="10.7109375" style="340" customWidth="1"/>
    <col min="9987" max="9987" width="6.7109375" style="340" customWidth="1"/>
    <col min="9988" max="9988" width="5.42578125" style="340" customWidth="1"/>
    <col min="9989" max="9989" width="5.28515625" style="340" customWidth="1"/>
    <col min="9990" max="9990" width="6.7109375" style="340" customWidth="1"/>
    <col min="9991" max="9991" width="4.140625" style="340" customWidth="1"/>
    <col min="9992" max="9992" width="6.28515625" style="340" customWidth="1"/>
    <col min="9993" max="9993" width="4.5703125" style="340" customWidth="1"/>
    <col min="9994" max="10237" width="9.140625" style="340"/>
    <col min="10238" max="10238" width="22.140625" style="340" customWidth="1"/>
    <col min="10239" max="10239" width="10.7109375" style="340" customWidth="1"/>
    <col min="10240" max="10240" width="6.5703125" style="340" customWidth="1"/>
    <col min="10241" max="10241" width="6" style="340" customWidth="1"/>
    <col min="10242" max="10242" width="10.7109375" style="340" customWidth="1"/>
    <col min="10243" max="10243" width="6.7109375" style="340" customWidth="1"/>
    <col min="10244" max="10244" width="5.42578125" style="340" customWidth="1"/>
    <col min="10245" max="10245" width="5.28515625" style="340" customWidth="1"/>
    <col min="10246" max="10246" width="6.7109375" style="340" customWidth="1"/>
    <col min="10247" max="10247" width="4.140625" style="340" customWidth="1"/>
    <col min="10248" max="10248" width="6.28515625" style="340" customWidth="1"/>
    <col min="10249" max="10249" width="4.5703125" style="340" customWidth="1"/>
    <col min="10250" max="10493" width="9.140625" style="340"/>
    <col min="10494" max="10494" width="22.140625" style="340" customWidth="1"/>
    <col min="10495" max="10495" width="10.7109375" style="340" customWidth="1"/>
    <col min="10496" max="10496" width="6.5703125" style="340" customWidth="1"/>
    <col min="10497" max="10497" width="6" style="340" customWidth="1"/>
    <col min="10498" max="10498" width="10.7109375" style="340" customWidth="1"/>
    <col min="10499" max="10499" width="6.7109375" style="340" customWidth="1"/>
    <col min="10500" max="10500" width="5.42578125" style="340" customWidth="1"/>
    <col min="10501" max="10501" width="5.28515625" style="340" customWidth="1"/>
    <col min="10502" max="10502" width="6.7109375" style="340" customWidth="1"/>
    <col min="10503" max="10503" width="4.140625" style="340" customWidth="1"/>
    <col min="10504" max="10504" width="6.28515625" style="340" customWidth="1"/>
    <col min="10505" max="10505" width="4.5703125" style="340" customWidth="1"/>
    <col min="10506" max="10749" width="9.140625" style="340"/>
    <col min="10750" max="10750" width="22.140625" style="340" customWidth="1"/>
    <col min="10751" max="10751" width="10.7109375" style="340" customWidth="1"/>
    <col min="10752" max="10752" width="6.5703125" style="340" customWidth="1"/>
    <col min="10753" max="10753" width="6" style="340" customWidth="1"/>
    <col min="10754" max="10754" width="10.7109375" style="340" customWidth="1"/>
    <col min="10755" max="10755" width="6.7109375" style="340" customWidth="1"/>
    <col min="10756" max="10756" width="5.42578125" style="340" customWidth="1"/>
    <col min="10757" max="10757" width="5.28515625" style="340" customWidth="1"/>
    <col min="10758" max="10758" width="6.7109375" style="340" customWidth="1"/>
    <col min="10759" max="10759" width="4.140625" style="340" customWidth="1"/>
    <col min="10760" max="10760" width="6.28515625" style="340" customWidth="1"/>
    <col min="10761" max="10761" width="4.5703125" style="340" customWidth="1"/>
    <col min="10762" max="11005" width="9.140625" style="340"/>
    <col min="11006" max="11006" width="22.140625" style="340" customWidth="1"/>
    <col min="11007" max="11007" width="10.7109375" style="340" customWidth="1"/>
    <col min="11008" max="11008" width="6.5703125" style="340" customWidth="1"/>
    <col min="11009" max="11009" width="6" style="340" customWidth="1"/>
    <col min="11010" max="11010" width="10.7109375" style="340" customWidth="1"/>
    <col min="11011" max="11011" width="6.7109375" style="340" customWidth="1"/>
    <col min="11012" max="11012" width="5.42578125" style="340" customWidth="1"/>
    <col min="11013" max="11013" width="5.28515625" style="340" customWidth="1"/>
    <col min="11014" max="11014" width="6.7109375" style="340" customWidth="1"/>
    <col min="11015" max="11015" width="4.140625" style="340" customWidth="1"/>
    <col min="11016" max="11016" width="6.28515625" style="340" customWidth="1"/>
    <col min="11017" max="11017" width="4.5703125" style="340" customWidth="1"/>
    <col min="11018" max="11261" width="9.140625" style="340"/>
    <col min="11262" max="11262" width="22.140625" style="340" customWidth="1"/>
    <col min="11263" max="11263" width="10.7109375" style="340" customWidth="1"/>
    <col min="11264" max="11264" width="6.5703125" style="340" customWidth="1"/>
    <col min="11265" max="11265" width="6" style="340" customWidth="1"/>
    <col min="11266" max="11266" width="10.7109375" style="340" customWidth="1"/>
    <col min="11267" max="11267" width="6.7109375" style="340" customWidth="1"/>
    <col min="11268" max="11268" width="5.42578125" style="340" customWidth="1"/>
    <col min="11269" max="11269" width="5.28515625" style="340" customWidth="1"/>
    <col min="11270" max="11270" width="6.7109375" style="340" customWidth="1"/>
    <col min="11271" max="11271" width="4.140625" style="340" customWidth="1"/>
    <col min="11272" max="11272" width="6.28515625" style="340" customWidth="1"/>
    <col min="11273" max="11273" width="4.5703125" style="340" customWidth="1"/>
    <col min="11274" max="11517" width="9.140625" style="340"/>
    <col min="11518" max="11518" width="22.140625" style="340" customWidth="1"/>
    <col min="11519" max="11519" width="10.7109375" style="340" customWidth="1"/>
    <col min="11520" max="11520" width="6.5703125" style="340" customWidth="1"/>
    <col min="11521" max="11521" width="6" style="340" customWidth="1"/>
    <col min="11522" max="11522" width="10.7109375" style="340" customWidth="1"/>
    <col min="11523" max="11523" width="6.7109375" style="340" customWidth="1"/>
    <col min="11524" max="11524" width="5.42578125" style="340" customWidth="1"/>
    <col min="11525" max="11525" width="5.28515625" style="340" customWidth="1"/>
    <col min="11526" max="11526" width="6.7109375" style="340" customWidth="1"/>
    <col min="11527" max="11527" width="4.140625" style="340" customWidth="1"/>
    <col min="11528" max="11528" width="6.28515625" style="340" customWidth="1"/>
    <col min="11529" max="11529" width="4.5703125" style="340" customWidth="1"/>
    <col min="11530" max="11773" width="9.140625" style="340"/>
    <col min="11774" max="11774" width="22.140625" style="340" customWidth="1"/>
    <col min="11775" max="11775" width="10.7109375" style="340" customWidth="1"/>
    <col min="11776" max="11776" width="6.5703125" style="340" customWidth="1"/>
    <col min="11777" max="11777" width="6" style="340" customWidth="1"/>
    <col min="11778" max="11778" width="10.7109375" style="340" customWidth="1"/>
    <col min="11779" max="11779" width="6.7109375" style="340" customWidth="1"/>
    <col min="11780" max="11780" width="5.42578125" style="340" customWidth="1"/>
    <col min="11781" max="11781" width="5.28515625" style="340" customWidth="1"/>
    <col min="11782" max="11782" width="6.7109375" style="340" customWidth="1"/>
    <col min="11783" max="11783" width="4.140625" style="340" customWidth="1"/>
    <col min="11784" max="11784" width="6.28515625" style="340" customWidth="1"/>
    <col min="11785" max="11785" width="4.5703125" style="340" customWidth="1"/>
    <col min="11786" max="12029" width="9.140625" style="340"/>
    <col min="12030" max="12030" width="22.140625" style="340" customWidth="1"/>
    <col min="12031" max="12031" width="10.7109375" style="340" customWidth="1"/>
    <col min="12032" max="12032" width="6.5703125" style="340" customWidth="1"/>
    <col min="12033" max="12033" width="6" style="340" customWidth="1"/>
    <col min="12034" max="12034" width="10.7109375" style="340" customWidth="1"/>
    <col min="12035" max="12035" width="6.7109375" style="340" customWidth="1"/>
    <col min="12036" max="12036" width="5.42578125" style="340" customWidth="1"/>
    <col min="12037" max="12037" width="5.28515625" style="340" customWidth="1"/>
    <col min="12038" max="12038" width="6.7109375" style="340" customWidth="1"/>
    <col min="12039" max="12039" width="4.140625" style="340" customWidth="1"/>
    <col min="12040" max="12040" width="6.28515625" style="340" customWidth="1"/>
    <col min="12041" max="12041" width="4.5703125" style="340" customWidth="1"/>
    <col min="12042" max="12285" width="9.140625" style="340"/>
    <col min="12286" max="12286" width="22.140625" style="340" customWidth="1"/>
    <col min="12287" max="12287" width="10.7109375" style="340" customWidth="1"/>
    <col min="12288" max="12288" width="6.5703125" style="340" customWidth="1"/>
    <col min="12289" max="12289" width="6" style="340" customWidth="1"/>
    <col min="12290" max="12290" width="10.7109375" style="340" customWidth="1"/>
    <col min="12291" max="12291" width="6.7109375" style="340" customWidth="1"/>
    <col min="12292" max="12292" width="5.42578125" style="340" customWidth="1"/>
    <col min="12293" max="12293" width="5.28515625" style="340" customWidth="1"/>
    <col min="12294" max="12294" width="6.7109375" style="340" customWidth="1"/>
    <col min="12295" max="12295" width="4.140625" style="340" customWidth="1"/>
    <col min="12296" max="12296" width="6.28515625" style="340" customWidth="1"/>
    <col min="12297" max="12297" width="4.5703125" style="340" customWidth="1"/>
    <col min="12298" max="12541" width="9.140625" style="340"/>
    <col min="12542" max="12542" width="22.140625" style="340" customWidth="1"/>
    <col min="12543" max="12543" width="10.7109375" style="340" customWidth="1"/>
    <col min="12544" max="12544" width="6.5703125" style="340" customWidth="1"/>
    <col min="12545" max="12545" width="6" style="340" customWidth="1"/>
    <col min="12546" max="12546" width="10.7109375" style="340" customWidth="1"/>
    <col min="12547" max="12547" width="6.7109375" style="340" customWidth="1"/>
    <col min="12548" max="12548" width="5.42578125" style="340" customWidth="1"/>
    <col min="12549" max="12549" width="5.28515625" style="340" customWidth="1"/>
    <col min="12550" max="12550" width="6.7109375" style="340" customWidth="1"/>
    <col min="12551" max="12551" width="4.140625" style="340" customWidth="1"/>
    <col min="12552" max="12552" width="6.28515625" style="340" customWidth="1"/>
    <col min="12553" max="12553" width="4.5703125" style="340" customWidth="1"/>
    <col min="12554" max="12797" width="9.140625" style="340"/>
    <col min="12798" max="12798" width="22.140625" style="340" customWidth="1"/>
    <col min="12799" max="12799" width="10.7109375" style="340" customWidth="1"/>
    <col min="12800" max="12800" width="6.5703125" style="340" customWidth="1"/>
    <col min="12801" max="12801" width="6" style="340" customWidth="1"/>
    <col min="12802" max="12802" width="10.7109375" style="340" customWidth="1"/>
    <col min="12803" max="12803" width="6.7109375" style="340" customWidth="1"/>
    <col min="12804" max="12804" width="5.42578125" style="340" customWidth="1"/>
    <col min="12805" max="12805" width="5.28515625" style="340" customWidth="1"/>
    <col min="12806" max="12806" width="6.7109375" style="340" customWidth="1"/>
    <col min="12807" max="12807" width="4.140625" style="340" customWidth="1"/>
    <col min="12808" max="12808" width="6.28515625" style="340" customWidth="1"/>
    <col min="12809" max="12809" width="4.5703125" style="340" customWidth="1"/>
    <col min="12810" max="13053" width="9.140625" style="340"/>
    <col min="13054" max="13054" width="22.140625" style="340" customWidth="1"/>
    <col min="13055" max="13055" width="10.7109375" style="340" customWidth="1"/>
    <col min="13056" max="13056" width="6.5703125" style="340" customWidth="1"/>
    <col min="13057" max="13057" width="6" style="340" customWidth="1"/>
    <col min="13058" max="13058" width="10.7109375" style="340" customWidth="1"/>
    <col min="13059" max="13059" width="6.7109375" style="340" customWidth="1"/>
    <col min="13060" max="13060" width="5.42578125" style="340" customWidth="1"/>
    <col min="13061" max="13061" width="5.28515625" style="340" customWidth="1"/>
    <col min="13062" max="13062" width="6.7109375" style="340" customWidth="1"/>
    <col min="13063" max="13063" width="4.140625" style="340" customWidth="1"/>
    <col min="13064" max="13064" width="6.28515625" style="340" customWidth="1"/>
    <col min="13065" max="13065" width="4.5703125" style="340" customWidth="1"/>
    <col min="13066" max="13309" width="9.140625" style="340"/>
    <col min="13310" max="13310" width="22.140625" style="340" customWidth="1"/>
    <col min="13311" max="13311" width="10.7109375" style="340" customWidth="1"/>
    <col min="13312" max="13312" width="6.5703125" style="340" customWidth="1"/>
    <col min="13313" max="13313" width="6" style="340" customWidth="1"/>
    <col min="13314" max="13314" width="10.7109375" style="340" customWidth="1"/>
    <col min="13315" max="13315" width="6.7109375" style="340" customWidth="1"/>
    <col min="13316" max="13316" width="5.42578125" style="340" customWidth="1"/>
    <col min="13317" max="13317" width="5.28515625" style="340" customWidth="1"/>
    <col min="13318" max="13318" width="6.7109375" style="340" customWidth="1"/>
    <col min="13319" max="13319" width="4.140625" style="340" customWidth="1"/>
    <col min="13320" max="13320" width="6.28515625" style="340" customWidth="1"/>
    <col min="13321" max="13321" width="4.5703125" style="340" customWidth="1"/>
    <col min="13322" max="13565" width="9.140625" style="340"/>
    <col min="13566" max="13566" width="22.140625" style="340" customWidth="1"/>
    <col min="13567" max="13567" width="10.7109375" style="340" customWidth="1"/>
    <col min="13568" max="13568" width="6.5703125" style="340" customWidth="1"/>
    <col min="13569" max="13569" width="6" style="340" customWidth="1"/>
    <col min="13570" max="13570" width="10.7109375" style="340" customWidth="1"/>
    <col min="13571" max="13571" width="6.7109375" style="340" customWidth="1"/>
    <col min="13572" max="13572" width="5.42578125" style="340" customWidth="1"/>
    <col min="13573" max="13573" width="5.28515625" style="340" customWidth="1"/>
    <col min="13574" max="13574" width="6.7109375" style="340" customWidth="1"/>
    <col min="13575" max="13575" width="4.140625" style="340" customWidth="1"/>
    <col min="13576" max="13576" width="6.28515625" style="340" customWidth="1"/>
    <col min="13577" max="13577" width="4.5703125" style="340" customWidth="1"/>
    <col min="13578" max="13821" width="9.140625" style="340"/>
    <col min="13822" max="13822" width="22.140625" style="340" customWidth="1"/>
    <col min="13823" max="13823" width="10.7109375" style="340" customWidth="1"/>
    <col min="13824" max="13824" width="6.5703125" style="340" customWidth="1"/>
    <col min="13825" max="13825" width="6" style="340" customWidth="1"/>
    <col min="13826" max="13826" width="10.7109375" style="340" customWidth="1"/>
    <col min="13827" max="13827" width="6.7109375" style="340" customWidth="1"/>
    <col min="13828" max="13828" width="5.42578125" style="340" customWidth="1"/>
    <col min="13829" max="13829" width="5.28515625" style="340" customWidth="1"/>
    <col min="13830" max="13830" width="6.7109375" style="340" customWidth="1"/>
    <col min="13831" max="13831" width="4.140625" style="340" customWidth="1"/>
    <col min="13832" max="13832" width="6.28515625" style="340" customWidth="1"/>
    <col min="13833" max="13833" width="4.5703125" style="340" customWidth="1"/>
    <col min="13834" max="14077" width="9.140625" style="340"/>
    <col min="14078" max="14078" width="22.140625" style="340" customWidth="1"/>
    <col min="14079" max="14079" width="10.7109375" style="340" customWidth="1"/>
    <col min="14080" max="14080" width="6.5703125" style="340" customWidth="1"/>
    <col min="14081" max="14081" width="6" style="340" customWidth="1"/>
    <col min="14082" max="14082" width="10.7109375" style="340" customWidth="1"/>
    <col min="14083" max="14083" width="6.7109375" style="340" customWidth="1"/>
    <col min="14084" max="14084" width="5.42578125" style="340" customWidth="1"/>
    <col min="14085" max="14085" width="5.28515625" style="340" customWidth="1"/>
    <col min="14086" max="14086" width="6.7109375" style="340" customWidth="1"/>
    <col min="14087" max="14087" width="4.140625" style="340" customWidth="1"/>
    <col min="14088" max="14088" width="6.28515625" style="340" customWidth="1"/>
    <col min="14089" max="14089" width="4.5703125" style="340" customWidth="1"/>
    <col min="14090" max="14333" width="9.140625" style="340"/>
    <col min="14334" max="14334" width="22.140625" style="340" customWidth="1"/>
    <col min="14335" max="14335" width="10.7109375" style="340" customWidth="1"/>
    <col min="14336" max="14336" width="6.5703125" style="340" customWidth="1"/>
    <col min="14337" max="14337" width="6" style="340" customWidth="1"/>
    <col min="14338" max="14338" width="10.7109375" style="340" customWidth="1"/>
    <col min="14339" max="14339" width="6.7109375" style="340" customWidth="1"/>
    <col min="14340" max="14340" width="5.42578125" style="340" customWidth="1"/>
    <col min="14341" max="14341" width="5.28515625" style="340" customWidth="1"/>
    <col min="14342" max="14342" width="6.7109375" style="340" customWidth="1"/>
    <col min="14343" max="14343" width="4.140625" style="340" customWidth="1"/>
    <col min="14344" max="14344" width="6.28515625" style="340" customWidth="1"/>
    <col min="14345" max="14345" width="4.5703125" style="340" customWidth="1"/>
    <col min="14346" max="14589" width="9.140625" style="340"/>
    <col min="14590" max="14590" width="22.140625" style="340" customWidth="1"/>
    <col min="14591" max="14591" width="10.7109375" style="340" customWidth="1"/>
    <col min="14592" max="14592" width="6.5703125" style="340" customWidth="1"/>
    <col min="14593" max="14593" width="6" style="340" customWidth="1"/>
    <col min="14594" max="14594" width="10.7109375" style="340" customWidth="1"/>
    <col min="14595" max="14595" width="6.7109375" style="340" customWidth="1"/>
    <col min="14596" max="14596" width="5.42578125" style="340" customWidth="1"/>
    <col min="14597" max="14597" width="5.28515625" style="340" customWidth="1"/>
    <col min="14598" max="14598" width="6.7109375" style="340" customWidth="1"/>
    <col min="14599" max="14599" width="4.140625" style="340" customWidth="1"/>
    <col min="14600" max="14600" width="6.28515625" style="340" customWidth="1"/>
    <col min="14601" max="14601" width="4.5703125" style="340" customWidth="1"/>
    <col min="14602" max="14845" width="9.140625" style="340"/>
    <col min="14846" max="14846" width="22.140625" style="340" customWidth="1"/>
    <col min="14847" max="14847" width="10.7109375" style="340" customWidth="1"/>
    <col min="14848" max="14848" width="6.5703125" style="340" customWidth="1"/>
    <col min="14849" max="14849" width="6" style="340" customWidth="1"/>
    <col min="14850" max="14850" width="10.7109375" style="340" customWidth="1"/>
    <col min="14851" max="14851" width="6.7109375" style="340" customWidth="1"/>
    <col min="14852" max="14852" width="5.42578125" style="340" customWidth="1"/>
    <col min="14853" max="14853" width="5.28515625" style="340" customWidth="1"/>
    <col min="14854" max="14854" width="6.7109375" style="340" customWidth="1"/>
    <col min="14855" max="14855" width="4.140625" style="340" customWidth="1"/>
    <col min="14856" max="14856" width="6.28515625" style="340" customWidth="1"/>
    <col min="14857" max="14857" width="4.5703125" style="340" customWidth="1"/>
    <col min="14858" max="15101" width="9.140625" style="340"/>
    <col min="15102" max="15102" width="22.140625" style="340" customWidth="1"/>
    <col min="15103" max="15103" width="10.7109375" style="340" customWidth="1"/>
    <col min="15104" max="15104" width="6.5703125" style="340" customWidth="1"/>
    <col min="15105" max="15105" width="6" style="340" customWidth="1"/>
    <col min="15106" max="15106" width="10.7109375" style="340" customWidth="1"/>
    <col min="15107" max="15107" width="6.7109375" style="340" customWidth="1"/>
    <col min="15108" max="15108" width="5.42578125" style="340" customWidth="1"/>
    <col min="15109" max="15109" width="5.28515625" style="340" customWidth="1"/>
    <col min="15110" max="15110" width="6.7109375" style="340" customWidth="1"/>
    <col min="15111" max="15111" width="4.140625" style="340" customWidth="1"/>
    <col min="15112" max="15112" width="6.28515625" style="340" customWidth="1"/>
    <col min="15113" max="15113" width="4.5703125" style="340" customWidth="1"/>
    <col min="15114" max="15357" width="9.140625" style="340"/>
    <col min="15358" max="15358" width="22.140625" style="340" customWidth="1"/>
    <col min="15359" max="15359" width="10.7109375" style="340" customWidth="1"/>
    <col min="15360" max="15360" width="6.5703125" style="340" customWidth="1"/>
    <col min="15361" max="15361" width="6" style="340" customWidth="1"/>
    <col min="15362" max="15362" width="10.7109375" style="340" customWidth="1"/>
    <col min="15363" max="15363" width="6.7109375" style="340" customWidth="1"/>
    <col min="15364" max="15364" width="5.42578125" style="340" customWidth="1"/>
    <col min="15365" max="15365" width="5.28515625" style="340" customWidth="1"/>
    <col min="15366" max="15366" width="6.7109375" style="340" customWidth="1"/>
    <col min="15367" max="15367" width="4.140625" style="340" customWidth="1"/>
    <col min="15368" max="15368" width="6.28515625" style="340" customWidth="1"/>
    <col min="15369" max="15369" width="4.5703125" style="340" customWidth="1"/>
    <col min="15370" max="15613" width="9.140625" style="340"/>
    <col min="15614" max="15614" width="22.140625" style="340" customWidth="1"/>
    <col min="15615" max="15615" width="10.7109375" style="340" customWidth="1"/>
    <col min="15616" max="15616" width="6.5703125" style="340" customWidth="1"/>
    <col min="15617" max="15617" width="6" style="340" customWidth="1"/>
    <col min="15618" max="15618" width="10.7109375" style="340" customWidth="1"/>
    <col min="15619" max="15619" width="6.7109375" style="340" customWidth="1"/>
    <col min="15620" max="15620" width="5.42578125" style="340" customWidth="1"/>
    <col min="15621" max="15621" width="5.28515625" style="340" customWidth="1"/>
    <col min="15622" max="15622" width="6.7109375" style="340" customWidth="1"/>
    <col min="15623" max="15623" width="4.140625" style="340" customWidth="1"/>
    <col min="15624" max="15624" width="6.28515625" style="340" customWidth="1"/>
    <col min="15625" max="15625" width="4.5703125" style="340" customWidth="1"/>
    <col min="15626" max="15869" width="9.140625" style="340"/>
    <col min="15870" max="15870" width="22.140625" style="340" customWidth="1"/>
    <col min="15871" max="15871" width="10.7109375" style="340" customWidth="1"/>
    <col min="15872" max="15872" width="6.5703125" style="340" customWidth="1"/>
    <col min="15873" max="15873" width="6" style="340" customWidth="1"/>
    <col min="15874" max="15874" width="10.7109375" style="340" customWidth="1"/>
    <col min="15875" max="15875" width="6.7109375" style="340" customWidth="1"/>
    <col min="15876" max="15876" width="5.42578125" style="340" customWidth="1"/>
    <col min="15877" max="15877" width="5.28515625" style="340" customWidth="1"/>
    <col min="15878" max="15878" width="6.7109375" style="340" customWidth="1"/>
    <col min="15879" max="15879" width="4.140625" style="340" customWidth="1"/>
    <col min="15880" max="15880" width="6.28515625" style="340" customWidth="1"/>
    <col min="15881" max="15881" width="4.5703125" style="340" customWidth="1"/>
    <col min="15882" max="16125" width="9.140625" style="340"/>
    <col min="16126" max="16126" width="22.140625" style="340" customWidth="1"/>
    <col min="16127" max="16127" width="10.7109375" style="340" customWidth="1"/>
    <col min="16128" max="16128" width="6.5703125" style="340" customWidth="1"/>
    <col min="16129" max="16129" width="6" style="340" customWidth="1"/>
    <col min="16130" max="16130" width="10.7109375" style="340" customWidth="1"/>
    <col min="16131" max="16131" width="6.7109375" style="340" customWidth="1"/>
    <col min="16132" max="16132" width="5.42578125" style="340" customWidth="1"/>
    <col min="16133" max="16133" width="5.28515625" style="340" customWidth="1"/>
    <col min="16134" max="16134" width="6.7109375" style="340" customWidth="1"/>
    <col min="16135" max="16135" width="4.140625" style="340" customWidth="1"/>
    <col min="16136" max="16136" width="6.28515625" style="340" customWidth="1"/>
    <col min="16137" max="16137" width="4.5703125" style="340" customWidth="1"/>
    <col min="16138" max="16384" width="9.140625" style="340"/>
  </cols>
  <sheetData>
    <row r="1" spans="1:17" x14ac:dyDescent="0.2">
      <c r="A1" s="335"/>
      <c r="N1" s="338" t="s">
        <v>325</v>
      </c>
      <c r="O1" s="339"/>
      <c r="P1" s="339"/>
      <c r="Q1" s="339"/>
    </row>
    <row r="2" spans="1:17" ht="12.75" x14ac:dyDescent="0.2">
      <c r="A2" s="181" t="s">
        <v>326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82"/>
    </row>
    <row r="3" spans="1:17" x14ac:dyDescent="0.2">
      <c r="A3" s="1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2"/>
      <c r="O3" s="182"/>
      <c r="P3" s="182"/>
    </row>
    <row r="4" spans="1:17" x14ac:dyDescent="0.2">
      <c r="A4" s="1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2"/>
      <c r="O4" s="182"/>
      <c r="P4" s="182"/>
    </row>
    <row r="5" spans="1:17" x14ac:dyDescent="0.2">
      <c r="A5" s="341" t="s">
        <v>327</v>
      </c>
      <c r="B5" s="341" t="s">
        <v>328</v>
      </c>
      <c r="C5" s="341" t="s">
        <v>6</v>
      </c>
      <c r="D5" s="342" t="s">
        <v>329</v>
      </c>
      <c r="E5" s="342"/>
      <c r="F5" s="342" t="s">
        <v>330</v>
      </c>
      <c r="G5" s="342" t="s">
        <v>329</v>
      </c>
      <c r="H5" s="342"/>
      <c r="I5" s="342"/>
      <c r="J5" s="342"/>
      <c r="K5" s="342"/>
      <c r="L5" s="342"/>
      <c r="M5" s="21" t="s">
        <v>175</v>
      </c>
      <c r="N5" s="21" t="s">
        <v>176</v>
      </c>
      <c r="O5" s="343"/>
      <c r="P5" s="182"/>
    </row>
    <row r="6" spans="1:17" ht="78.75" x14ac:dyDescent="0.2">
      <c r="A6" s="341"/>
      <c r="B6" s="341"/>
      <c r="C6" s="341"/>
      <c r="D6" s="301" t="s">
        <v>331</v>
      </c>
      <c r="E6" s="301" t="s">
        <v>332</v>
      </c>
      <c r="F6" s="342"/>
      <c r="G6" s="344" t="s">
        <v>28</v>
      </c>
      <c r="H6" s="344" t="s">
        <v>29</v>
      </c>
      <c r="I6" s="344" t="s">
        <v>31</v>
      </c>
      <c r="J6" s="344" t="s">
        <v>333</v>
      </c>
      <c r="K6" s="344" t="s">
        <v>334</v>
      </c>
      <c r="L6" s="344" t="s">
        <v>335</v>
      </c>
      <c r="M6" s="21"/>
      <c r="N6" s="21"/>
      <c r="O6" s="345"/>
      <c r="Q6" s="340" t="s">
        <v>336</v>
      </c>
    </row>
    <row r="7" spans="1:17" x14ac:dyDescent="0.2">
      <c r="A7" s="346" t="s">
        <v>43</v>
      </c>
      <c r="B7" s="346">
        <v>1</v>
      </c>
      <c r="C7" s="346">
        <v>2</v>
      </c>
      <c r="D7" s="346">
        <v>3</v>
      </c>
      <c r="E7" s="346">
        <v>4</v>
      </c>
      <c r="F7" s="346">
        <v>5</v>
      </c>
      <c r="G7" s="346">
        <v>6</v>
      </c>
      <c r="H7" s="346">
        <v>7</v>
      </c>
      <c r="I7" s="346">
        <v>8</v>
      </c>
      <c r="J7" s="346">
        <v>9</v>
      </c>
      <c r="K7" s="346">
        <v>10</v>
      </c>
      <c r="L7" s="346">
        <v>11</v>
      </c>
      <c r="M7" s="346">
        <v>12</v>
      </c>
      <c r="N7" s="346">
        <v>13</v>
      </c>
      <c r="O7" s="345"/>
    </row>
    <row r="8" spans="1:17" s="351" customFormat="1" x14ac:dyDescent="0.2">
      <c r="A8" s="347" t="s">
        <v>44</v>
      </c>
      <c r="B8" s="348"/>
      <c r="C8" s="349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50"/>
    </row>
    <row r="9" spans="1:17" s="351" customFormat="1" x14ac:dyDescent="0.2">
      <c r="A9" s="352" t="s">
        <v>337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4"/>
    </row>
    <row r="10" spans="1:17" s="351" customFormat="1" x14ac:dyDescent="0.2">
      <c r="A10" s="355" t="s">
        <v>182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0"/>
    </row>
    <row r="11" spans="1:17" x14ac:dyDescent="0.2">
      <c r="A11" s="356" t="s">
        <v>338</v>
      </c>
      <c r="B11" s="357"/>
      <c r="C11" s="349"/>
      <c r="D11" s="358"/>
      <c r="E11" s="358"/>
      <c r="F11" s="359"/>
      <c r="G11" s="360"/>
      <c r="H11" s="361"/>
      <c r="I11" s="361"/>
      <c r="J11" s="361"/>
      <c r="K11" s="361"/>
      <c r="L11" s="361"/>
      <c r="M11" s="358"/>
      <c r="N11" s="362"/>
    </row>
    <row r="12" spans="1:17" x14ac:dyDescent="0.2">
      <c r="A12" s="356" t="s">
        <v>339</v>
      </c>
      <c r="B12" s="357"/>
      <c r="C12" s="349"/>
      <c r="D12" s="363"/>
      <c r="E12" s="363"/>
      <c r="F12" s="359"/>
      <c r="G12" s="363"/>
      <c r="H12" s="363"/>
      <c r="I12" s="363"/>
      <c r="J12" s="363"/>
      <c r="K12" s="363"/>
      <c r="L12" s="363"/>
      <c r="M12" s="363"/>
      <c r="N12" s="362"/>
    </row>
    <row r="13" spans="1:17" x14ac:dyDescent="0.2">
      <c r="A13" s="356" t="s">
        <v>340</v>
      </c>
      <c r="B13" s="357"/>
      <c r="C13" s="349"/>
      <c r="D13" s="363"/>
      <c r="E13" s="363"/>
      <c r="F13" s="359"/>
      <c r="G13" s="363"/>
      <c r="H13" s="363"/>
      <c r="I13" s="363"/>
      <c r="J13" s="363"/>
      <c r="K13" s="363"/>
      <c r="L13" s="363"/>
      <c r="M13" s="363"/>
      <c r="N13" s="362"/>
    </row>
    <row r="14" spans="1:17" x14ac:dyDescent="0.2">
      <c r="A14" s="356" t="s">
        <v>341</v>
      </c>
      <c r="B14" s="357"/>
      <c r="C14" s="349"/>
      <c r="D14" s="363"/>
      <c r="E14" s="363"/>
      <c r="F14" s="359"/>
      <c r="G14" s="363"/>
      <c r="H14" s="363"/>
      <c r="I14" s="363"/>
      <c r="J14" s="363"/>
      <c r="K14" s="363"/>
      <c r="L14" s="363"/>
      <c r="M14" s="363"/>
      <c r="N14" s="362"/>
    </row>
    <row r="15" spans="1:17" x14ac:dyDescent="0.2">
      <c r="A15" s="356" t="s">
        <v>342</v>
      </c>
      <c r="B15" s="357"/>
      <c r="C15" s="349"/>
      <c r="D15" s="363"/>
      <c r="E15" s="363"/>
      <c r="F15" s="359"/>
      <c r="G15" s="363"/>
      <c r="H15" s="363"/>
      <c r="I15" s="363"/>
      <c r="J15" s="363"/>
      <c r="K15" s="363"/>
      <c r="L15" s="363"/>
      <c r="M15" s="363"/>
      <c r="N15" s="362"/>
    </row>
    <row r="16" spans="1:17" x14ac:dyDescent="0.2">
      <c r="A16" s="356" t="s">
        <v>343</v>
      </c>
      <c r="B16" s="357"/>
      <c r="C16" s="349"/>
      <c r="D16" s="363"/>
      <c r="E16" s="363"/>
      <c r="F16" s="359"/>
      <c r="G16" s="363"/>
      <c r="H16" s="363"/>
      <c r="I16" s="363"/>
      <c r="J16" s="363"/>
      <c r="K16" s="363"/>
      <c r="L16" s="363"/>
      <c r="M16" s="363"/>
      <c r="N16" s="362"/>
    </row>
    <row r="17" spans="1:14" x14ac:dyDescent="0.2">
      <c r="A17" s="356" t="s">
        <v>344</v>
      </c>
      <c r="B17" s="357"/>
      <c r="C17" s="349"/>
      <c r="D17" s="363"/>
      <c r="E17" s="363"/>
      <c r="F17" s="359"/>
      <c r="G17" s="363"/>
      <c r="H17" s="363"/>
      <c r="I17" s="363"/>
      <c r="J17" s="363"/>
      <c r="K17" s="363"/>
      <c r="L17" s="363"/>
      <c r="M17" s="363"/>
      <c r="N17" s="362"/>
    </row>
    <row r="18" spans="1:14" x14ac:dyDescent="0.2">
      <c r="A18" s="356" t="s">
        <v>345</v>
      </c>
      <c r="B18" s="357"/>
      <c r="C18" s="349"/>
      <c r="D18" s="363"/>
      <c r="E18" s="363"/>
      <c r="F18" s="359"/>
      <c r="G18" s="363"/>
      <c r="H18" s="363"/>
      <c r="I18" s="363"/>
      <c r="J18" s="363"/>
      <c r="K18" s="363"/>
      <c r="L18" s="363"/>
      <c r="M18" s="363"/>
      <c r="N18" s="362"/>
    </row>
    <row r="19" spans="1:14" x14ac:dyDescent="0.2">
      <c r="A19" s="356" t="s">
        <v>346</v>
      </c>
      <c r="B19" s="357"/>
      <c r="C19" s="349"/>
      <c r="D19" s="363"/>
      <c r="E19" s="363"/>
      <c r="F19" s="359"/>
      <c r="G19" s="363"/>
      <c r="H19" s="363"/>
      <c r="I19" s="363"/>
      <c r="J19" s="363"/>
      <c r="K19" s="363"/>
      <c r="L19" s="363"/>
      <c r="M19" s="363"/>
      <c r="N19" s="362"/>
    </row>
    <row r="20" spans="1:14" x14ac:dyDescent="0.2">
      <c r="A20" s="356" t="s">
        <v>347</v>
      </c>
      <c r="B20" s="357"/>
      <c r="C20" s="349"/>
      <c r="D20" s="363"/>
      <c r="E20" s="363"/>
      <c r="F20" s="359"/>
      <c r="G20" s="363"/>
      <c r="H20" s="363"/>
      <c r="I20" s="363"/>
      <c r="J20" s="363"/>
      <c r="K20" s="363"/>
      <c r="L20" s="363"/>
      <c r="M20" s="363"/>
      <c r="N20" s="362"/>
    </row>
    <row r="21" spans="1:14" x14ac:dyDescent="0.2">
      <c r="A21" s="356" t="s">
        <v>348</v>
      </c>
      <c r="B21" s="357"/>
      <c r="C21" s="349"/>
      <c r="D21" s="363"/>
      <c r="E21" s="363"/>
      <c r="F21" s="359"/>
      <c r="G21" s="363"/>
      <c r="H21" s="363"/>
      <c r="I21" s="363"/>
      <c r="J21" s="363"/>
      <c r="K21" s="363"/>
      <c r="L21" s="363"/>
      <c r="M21" s="363"/>
      <c r="N21" s="362"/>
    </row>
    <row r="22" spans="1:14" x14ac:dyDescent="0.2">
      <c r="A22" s="356" t="s">
        <v>349</v>
      </c>
      <c r="B22" s="357"/>
      <c r="C22" s="349"/>
      <c r="D22" s="363"/>
      <c r="E22" s="363"/>
      <c r="F22" s="359"/>
      <c r="G22" s="363"/>
      <c r="H22" s="363"/>
      <c r="I22" s="363"/>
      <c r="J22" s="363"/>
      <c r="K22" s="363"/>
      <c r="L22" s="363"/>
      <c r="M22" s="363"/>
      <c r="N22" s="362"/>
    </row>
    <row r="23" spans="1:14" x14ac:dyDescent="0.2">
      <c r="A23" s="356" t="s">
        <v>350</v>
      </c>
      <c r="B23" s="357"/>
      <c r="C23" s="349"/>
      <c r="D23" s="363"/>
      <c r="E23" s="363"/>
      <c r="F23" s="359"/>
      <c r="G23" s="363"/>
      <c r="H23" s="363"/>
      <c r="I23" s="363"/>
      <c r="J23" s="363"/>
      <c r="K23" s="363"/>
      <c r="L23" s="363"/>
      <c r="M23" s="363"/>
      <c r="N23" s="362"/>
    </row>
    <row r="24" spans="1:14" x14ac:dyDescent="0.2">
      <c r="A24" s="356" t="s">
        <v>351</v>
      </c>
      <c r="B24" s="357"/>
      <c r="C24" s="349"/>
      <c r="D24" s="363"/>
      <c r="E24" s="363"/>
      <c r="F24" s="359"/>
      <c r="G24" s="363"/>
      <c r="H24" s="363"/>
      <c r="I24" s="363"/>
      <c r="J24" s="363"/>
      <c r="K24" s="363"/>
      <c r="L24" s="363"/>
      <c r="M24" s="363"/>
      <c r="N24" s="362"/>
    </row>
    <row r="25" spans="1:14" x14ac:dyDescent="0.2">
      <c r="A25" s="356" t="s">
        <v>352</v>
      </c>
      <c r="B25" s="357"/>
      <c r="C25" s="349"/>
      <c r="D25" s="363"/>
      <c r="E25" s="363"/>
      <c r="F25" s="359"/>
      <c r="G25" s="363"/>
      <c r="H25" s="363"/>
      <c r="I25" s="363"/>
      <c r="J25" s="363"/>
      <c r="K25" s="363"/>
      <c r="L25" s="363"/>
      <c r="M25" s="363"/>
      <c r="N25" s="362"/>
    </row>
    <row r="26" spans="1:14" x14ac:dyDescent="0.2">
      <c r="A26" s="356" t="s">
        <v>353</v>
      </c>
      <c r="B26" s="357"/>
      <c r="C26" s="349"/>
      <c r="D26" s="363"/>
      <c r="E26" s="363"/>
      <c r="F26" s="359"/>
      <c r="G26" s="363"/>
      <c r="H26" s="363"/>
      <c r="I26" s="363"/>
      <c r="J26" s="363"/>
      <c r="K26" s="363"/>
      <c r="L26" s="363"/>
      <c r="M26" s="363"/>
      <c r="N26" s="362"/>
    </row>
    <row r="27" spans="1:14" x14ac:dyDescent="0.2">
      <c r="A27" s="356" t="s">
        <v>354</v>
      </c>
      <c r="B27" s="357"/>
      <c r="C27" s="349"/>
      <c r="D27" s="363"/>
      <c r="E27" s="363"/>
      <c r="F27" s="359"/>
      <c r="G27" s="363"/>
      <c r="H27" s="363"/>
      <c r="I27" s="363"/>
      <c r="J27" s="363"/>
      <c r="K27" s="363"/>
      <c r="L27" s="363"/>
      <c r="M27" s="363"/>
      <c r="N27" s="362"/>
    </row>
    <row r="28" spans="1:14" x14ac:dyDescent="0.2">
      <c r="A28" s="356" t="s">
        <v>355</v>
      </c>
      <c r="B28" s="357">
        <v>3</v>
      </c>
      <c r="C28" s="349">
        <v>2</v>
      </c>
      <c r="D28" s="363">
        <v>2</v>
      </c>
      <c r="E28" s="363">
        <v>0</v>
      </c>
      <c r="F28" s="359">
        <v>1</v>
      </c>
      <c r="G28" s="363">
        <v>1</v>
      </c>
      <c r="H28" s="363">
        <v>0</v>
      </c>
      <c r="I28" s="363">
        <v>0</v>
      </c>
      <c r="J28" s="363">
        <v>0</v>
      </c>
      <c r="K28" s="363">
        <v>0</v>
      </c>
      <c r="L28" s="363">
        <v>0</v>
      </c>
      <c r="M28" s="363">
        <v>0</v>
      </c>
      <c r="N28" s="362">
        <v>0</v>
      </c>
    </row>
    <row r="29" spans="1:14" x14ac:dyDescent="0.2">
      <c r="A29" s="356" t="s">
        <v>356</v>
      </c>
      <c r="B29" s="357"/>
      <c r="C29" s="349"/>
      <c r="D29" s="363"/>
      <c r="E29" s="363"/>
      <c r="F29" s="359"/>
      <c r="G29" s="363"/>
      <c r="H29" s="363"/>
      <c r="I29" s="363"/>
      <c r="J29" s="363"/>
      <c r="K29" s="363"/>
      <c r="L29" s="363"/>
      <c r="M29" s="363"/>
      <c r="N29" s="362"/>
    </row>
    <row r="30" spans="1:14" x14ac:dyDescent="0.2">
      <c r="A30" s="356" t="s">
        <v>357</v>
      </c>
      <c r="B30" s="357"/>
      <c r="C30" s="349"/>
      <c r="D30" s="363"/>
      <c r="E30" s="363"/>
      <c r="F30" s="359"/>
      <c r="G30" s="363"/>
      <c r="H30" s="363"/>
      <c r="I30" s="363"/>
      <c r="J30" s="363"/>
      <c r="K30" s="363"/>
      <c r="L30" s="363"/>
      <c r="M30" s="363"/>
      <c r="N30" s="362"/>
    </row>
    <row r="31" spans="1:14" x14ac:dyDescent="0.2">
      <c r="A31" s="356" t="s">
        <v>358</v>
      </c>
      <c r="B31" s="357"/>
      <c r="C31" s="349"/>
      <c r="D31" s="363"/>
      <c r="E31" s="363"/>
      <c r="F31" s="359"/>
      <c r="G31" s="363"/>
      <c r="H31" s="363"/>
      <c r="I31" s="363"/>
      <c r="J31" s="363"/>
      <c r="K31" s="363"/>
      <c r="L31" s="363"/>
      <c r="M31" s="363"/>
      <c r="N31" s="362"/>
    </row>
    <row r="32" spans="1:14" x14ac:dyDescent="0.2">
      <c r="A32" s="356" t="s">
        <v>359</v>
      </c>
      <c r="B32" s="357"/>
      <c r="C32" s="349"/>
      <c r="D32" s="363"/>
      <c r="E32" s="363"/>
      <c r="F32" s="359"/>
      <c r="G32" s="363"/>
      <c r="H32" s="363"/>
      <c r="I32" s="363"/>
      <c r="J32" s="363"/>
      <c r="K32" s="363"/>
      <c r="L32" s="363"/>
      <c r="M32" s="363"/>
      <c r="N32" s="362"/>
    </row>
    <row r="33" spans="1:14" x14ac:dyDescent="0.2">
      <c r="A33" s="356" t="s">
        <v>360</v>
      </c>
      <c r="B33" s="357"/>
      <c r="C33" s="349"/>
      <c r="D33" s="363"/>
      <c r="E33" s="363"/>
      <c r="F33" s="359"/>
      <c r="G33" s="363"/>
      <c r="H33" s="363"/>
      <c r="I33" s="363"/>
      <c r="J33" s="363"/>
      <c r="K33" s="363"/>
      <c r="L33" s="363"/>
      <c r="M33" s="363"/>
      <c r="N33" s="362"/>
    </row>
    <row r="34" spans="1:14" x14ac:dyDescent="0.2">
      <c r="A34" s="356" t="s">
        <v>361</v>
      </c>
      <c r="B34" s="357"/>
      <c r="C34" s="349"/>
      <c r="D34" s="363"/>
      <c r="E34" s="363"/>
      <c r="F34" s="359"/>
      <c r="G34" s="363"/>
      <c r="H34" s="363"/>
      <c r="I34" s="363"/>
      <c r="J34" s="363"/>
      <c r="K34" s="363"/>
      <c r="L34" s="363"/>
      <c r="M34" s="363"/>
      <c r="N34" s="362"/>
    </row>
    <row r="35" spans="1:14" x14ac:dyDescent="0.2">
      <c r="A35" s="356" t="s">
        <v>362</v>
      </c>
      <c r="B35" s="357"/>
      <c r="C35" s="349"/>
      <c r="D35" s="363"/>
      <c r="E35" s="363"/>
      <c r="F35" s="359"/>
      <c r="G35" s="363"/>
      <c r="H35" s="363"/>
      <c r="I35" s="363"/>
      <c r="J35" s="363"/>
      <c r="K35" s="363"/>
      <c r="L35" s="363"/>
      <c r="M35" s="363"/>
      <c r="N35" s="362"/>
    </row>
    <row r="36" spans="1:14" x14ac:dyDescent="0.2">
      <c r="A36" s="356" t="s">
        <v>363</v>
      </c>
      <c r="B36" s="357"/>
      <c r="C36" s="349"/>
      <c r="D36" s="363"/>
      <c r="E36" s="363"/>
      <c r="F36" s="359"/>
      <c r="G36" s="363"/>
      <c r="H36" s="363"/>
      <c r="I36" s="363"/>
      <c r="J36" s="363"/>
      <c r="K36" s="363"/>
      <c r="L36" s="363"/>
      <c r="M36" s="363"/>
      <c r="N36" s="362"/>
    </row>
    <row r="37" spans="1:14" x14ac:dyDescent="0.2">
      <c r="A37" s="356" t="s">
        <v>364</v>
      </c>
      <c r="B37" s="357"/>
      <c r="C37" s="349"/>
      <c r="D37" s="363"/>
      <c r="E37" s="363"/>
      <c r="F37" s="359"/>
      <c r="G37" s="363"/>
      <c r="H37" s="363"/>
      <c r="I37" s="363"/>
      <c r="J37" s="363"/>
      <c r="K37" s="363"/>
      <c r="L37" s="363"/>
      <c r="M37" s="363"/>
      <c r="N37" s="362"/>
    </row>
    <row r="38" spans="1:14" x14ac:dyDescent="0.2">
      <c r="A38" s="356" t="s">
        <v>365</v>
      </c>
      <c r="B38" s="357"/>
      <c r="C38" s="349"/>
      <c r="D38" s="363"/>
      <c r="E38" s="363"/>
      <c r="F38" s="359"/>
      <c r="G38" s="363"/>
      <c r="H38" s="363"/>
      <c r="I38" s="363"/>
      <c r="J38" s="363"/>
      <c r="K38" s="363"/>
      <c r="L38" s="363"/>
      <c r="M38" s="363"/>
      <c r="N38" s="362"/>
    </row>
    <row r="39" spans="1:14" x14ac:dyDescent="0.2">
      <c r="A39" s="356" t="s">
        <v>366</v>
      </c>
      <c r="B39" s="357"/>
      <c r="C39" s="349"/>
      <c r="D39" s="363"/>
      <c r="E39" s="363"/>
      <c r="F39" s="359"/>
      <c r="G39" s="363"/>
      <c r="H39" s="363"/>
      <c r="I39" s="363"/>
      <c r="J39" s="363"/>
      <c r="K39" s="363"/>
      <c r="L39" s="363"/>
      <c r="M39" s="363"/>
      <c r="N39" s="362"/>
    </row>
    <row r="40" spans="1:14" x14ac:dyDescent="0.2">
      <c r="A40" s="356" t="s">
        <v>367</v>
      </c>
      <c r="B40" s="357"/>
      <c r="C40" s="349"/>
      <c r="D40" s="363"/>
      <c r="E40" s="363"/>
      <c r="F40" s="359"/>
      <c r="G40" s="363"/>
      <c r="H40" s="363"/>
      <c r="I40" s="363"/>
      <c r="J40" s="363"/>
      <c r="K40" s="363"/>
      <c r="L40" s="363"/>
      <c r="M40" s="363"/>
      <c r="N40" s="362"/>
    </row>
    <row r="41" spans="1:14" x14ac:dyDescent="0.2">
      <c r="A41" s="356" t="s">
        <v>368</v>
      </c>
      <c r="B41" s="357"/>
      <c r="C41" s="349"/>
      <c r="D41" s="363"/>
      <c r="E41" s="363"/>
      <c r="F41" s="359"/>
      <c r="G41" s="363"/>
      <c r="H41" s="363"/>
      <c r="I41" s="363"/>
      <c r="J41" s="363"/>
      <c r="K41" s="363"/>
      <c r="L41" s="363"/>
      <c r="M41" s="363"/>
      <c r="N41" s="362"/>
    </row>
    <row r="42" spans="1:14" x14ac:dyDescent="0.2">
      <c r="A42" s="356" t="s">
        <v>369</v>
      </c>
      <c r="B42" s="357"/>
      <c r="C42" s="349"/>
      <c r="D42" s="363"/>
      <c r="E42" s="363"/>
      <c r="F42" s="359"/>
      <c r="G42" s="363"/>
      <c r="H42" s="363"/>
      <c r="I42" s="363"/>
      <c r="J42" s="363"/>
      <c r="K42" s="363"/>
      <c r="L42" s="363"/>
      <c r="M42" s="363"/>
      <c r="N42" s="362"/>
    </row>
    <row r="43" spans="1:14" x14ac:dyDescent="0.2">
      <c r="A43" s="356" t="s">
        <v>370</v>
      </c>
      <c r="B43" s="357"/>
      <c r="C43" s="349"/>
      <c r="D43" s="363"/>
      <c r="E43" s="363"/>
      <c r="F43" s="359"/>
      <c r="G43" s="363"/>
      <c r="H43" s="363"/>
      <c r="I43" s="363"/>
      <c r="J43" s="363"/>
      <c r="K43" s="363"/>
      <c r="L43" s="363"/>
      <c r="M43" s="363"/>
      <c r="N43" s="362"/>
    </row>
    <row r="44" spans="1:14" x14ac:dyDescent="0.2">
      <c r="A44" s="364" t="s">
        <v>371</v>
      </c>
      <c r="B44" s="365"/>
      <c r="C44" s="349"/>
      <c r="D44" s="363"/>
      <c r="E44" s="363"/>
      <c r="F44" s="366"/>
      <c r="G44" s="363"/>
      <c r="H44" s="363"/>
      <c r="I44" s="363"/>
      <c r="J44" s="363"/>
      <c r="K44" s="363"/>
      <c r="L44" s="363"/>
      <c r="M44" s="363"/>
      <c r="N44" s="362"/>
    </row>
    <row r="45" spans="1:14" x14ac:dyDescent="0.2">
      <c r="A45" s="356" t="s">
        <v>372</v>
      </c>
      <c r="B45" s="365"/>
      <c r="C45" s="349"/>
      <c r="D45" s="363"/>
      <c r="E45" s="363"/>
      <c r="F45" s="366"/>
      <c r="G45" s="363"/>
      <c r="H45" s="363"/>
      <c r="I45" s="363"/>
      <c r="J45" s="363"/>
      <c r="K45" s="363"/>
      <c r="L45" s="363"/>
      <c r="M45" s="363"/>
      <c r="N45" s="362"/>
    </row>
    <row r="46" spans="1:14" x14ac:dyDescent="0.2">
      <c r="A46" s="356" t="s">
        <v>373</v>
      </c>
      <c r="B46" s="365"/>
      <c r="C46" s="349"/>
      <c r="D46" s="363"/>
      <c r="E46" s="363"/>
      <c r="F46" s="366"/>
      <c r="G46" s="363"/>
      <c r="H46" s="363"/>
      <c r="I46" s="363"/>
      <c r="J46" s="363"/>
      <c r="K46" s="363"/>
      <c r="L46" s="363"/>
      <c r="M46" s="363"/>
      <c r="N46" s="362"/>
    </row>
    <row r="47" spans="1:14" x14ac:dyDescent="0.2">
      <c r="A47" s="340" t="s">
        <v>143</v>
      </c>
      <c r="B47" s="365"/>
      <c r="C47" s="349"/>
      <c r="D47" s="363"/>
      <c r="E47" s="363"/>
      <c r="F47" s="366"/>
      <c r="G47" s="363"/>
      <c r="H47" s="363"/>
      <c r="I47" s="363"/>
      <c r="J47" s="363"/>
      <c r="K47" s="363"/>
      <c r="L47" s="363"/>
      <c r="M47" s="363"/>
      <c r="N47" s="362"/>
    </row>
    <row r="48" spans="1:14" x14ac:dyDescent="0.2">
      <c r="A48" s="367" t="s">
        <v>374</v>
      </c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</row>
    <row r="49" spans="1:14" ht="22.5" x14ac:dyDescent="0.2">
      <c r="A49" s="370" t="s">
        <v>375</v>
      </c>
      <c r="B49" s="371"/>
      <c r="C49" s="349"/>
      <c r="D49" s="372"/>
      <c r="E49" s="372"/>
      <c r="F49" s="373"/>
      <c r="G49" s="372"/>
      <c r="H49" s="372"/>
      <c r="I49" s="372"/>
      <c r="J49" s="372"/>
      <c r="K49" s="372"/>
      <c r="L49" s="372"/>
      <c r="M49" s="374"/>
      <c r="N49" s="362"/>
    </row>
    <row r="50" spans="1:14" s="377" customFormat="1" ht="33.75" x14ac:dyDescent="0.25">
      <c r="A50" s="375" t="s">
        <v>376</v>
      </c>
      <c r="B50" s="371"/>
      <c r="C50" s="349"/>
      <c r="D50" s="372"/>
      <c r="E50" s="372"/>
      <c r="F50" s="373"/>
      <c r="G50" s="372"/>
      <c r="H50" s="372"/>
      <c r="I50" s="372"/>
      <c r="J50" s="372"/>
      <c r="K50" s="372"/>
      <c r="L50" s="372"/>
      <c r="M50" s="372"/>
      <c r="N50" s="376"/>
    </row>
    <row r="51" spans="1:14" ht="22.5" x14ac:dyDescent="0.2">
      <c r="A51" s="370" t="s">
        <v>377</v>
      </c>
      <c r="B51" s="371"/>
      <c r="C51" s="349"/>
      <c r="D51" s="372"/>
      <c r="E51" s="372"/>
      <c r="F51" s="373"/>
      <c r="G51" s="372"/>
      <c r="H51" s="372"/>
      <c r="I51" s="372"/>
      <c r="J51" s="372"/>
      <c r="K51" s="372"/>
      <c r="L51" s="372"/>
      <c r="M51" s="374"/>
      <c r="N51" s="362"/>
    </row>
    <row r="52" spans="1:14" ht="22.5" x14ac:dyDescent="0.2">
      <c r="A52" s="375" t="s">
        <v>378</v>
      </c>
      <c r="B52" s="371"/>
      <c r="C52" s="349"/>
      <c r="D52" s="372"/>
      <c r="E52" s="372"/>
      <c r="F52" s="373"/>
      <c r="G52" s="372"/>
      <c r="H52" s="372"/>
      <c r="I52" s="372"/>
      <c r="J52" s="372"/>
      <c r="K52" s="372"/>
      <c r="L52" s="372"/>
      <c r="M52" s="372"/>
      <c r="N52" s="362"/>
    </row>
    <row r="53" spans="1:14" ht="33.75" x14ac:dyDescent="0.2">
      <c r="A53" s="375" t="s">
        <v>379</v>
      </c>
      <c r="B53" s="371">
        <v>1</v>
      </c>
      <c r="C53" s="349"/>
      <c r="D53" s="372"/>
      <c r="E53" s="372"/>
      <c r="F53" s="373"/>
      <c r="G53" s="372"/>
      <c r="H53" s="372"/>
      <c r="I53" s="372"/>
      <c r="J53" s="372"/>
      <c r="K53" s="372"/>
      <c r="L53" s="372"/>
      <c r="M53" s="372"/>
      <c r="N53" s="362"/>
    </row>
    <row r="54" spans="1:14" x14ac:dyDescent="0.2">
      <c r="A54" s="375" t="s">
        <v>380</v>
      </c>
      <c r="B54" s="371"/>
      <c r="C54" s="349"/>
      <c r="D54" s="372"/>
      <c r="E54" s="372"/>
      <c r="F54" s="373"/>
      <c r="G54" s="372"/>
      <c r="H54" s="372"/>
      <c r="I54" s="372"/>
      <c r="J54" s="372"/>
      <c r="K54" s="372"/>
      <c r="L54" s="372"/>
      <c r="M54" s="372"/>
      <c r="N54" s="362"/>
    </row>
    <row r="55" spans="1:14" x14ac:dyDescent="0.2">
      <c r="A55" s="375" t="s">
        <v>381</v>
      </c>
      <c r="B55" s="371"/>
      <c r="C55" s="349"/>
      <c r="D55" s="372"/>
      <c r="E55" s="372"/>
      <c r="F55" s="373"/>
      <c r="G55" s="372"/>
      <c r="H55" s="372"/>
      <c r="I55" s="372"/>
      <c r="J55" s="372"/>
      <c r="K55" s="372"/>
      <c r="L55" s="372"/>
      <c r="M55" s="372"/>
      <c r="N55" s="362"/>
    </row>
    <row r="56" spans="1:14" x14ac:dyDescent="0.2">
      <c r="A56" s="370" t="s">
        <v>382</v>
      </c>
      <c r="B56" s="371"/>
      <c r="C56" s="349"/>
      <c r="D56" s="372"/>
      <c r="E56" s="372"/>
      <c r="F56" s="373"/>
      <c r="G56" s="372"/>
      <c r="H56" s="372"/>
      <c r="I56" s="372"/>
      <c r="J56" s="372"/>
      <c r="K56" s="372"/>
      <c r="L56" s="372"/>
      <c r="M56" s="372"/>
      <c r="N56" s="362"/>
    </row>
    <row r="57" spans="1:14" ht="22.5" x14ac:dyDescent="0.2">
      <c r="A57" s="370" t="s">
        <v>383</v>
      </c>
      <c r="B57" s="371"/>
      <c r="C57" s="349"/>
      <c r="D57" s="372"/>
      <c r="E57" s="372"/>
      <c r="F57" s="373"/>
      <c r="G57" s="372"/>
      <c r="H57" s="372"/>
      <c r="I57" s="372"/>
      <c r="J57" s="372"/>
      <c r="K57" s="372"/>
      <c r="L57" s="372"/>
      <c r="M57" s="372"/>
      <c r="N57" s="362"/>
    </row>
    <row r="58" spans="1:14" ht="22.5" x14ac:dyDescent="0.2">
      <c r="A58" s="370" t="s">
        <v>384</v>
      </c>
      <c r="B58" s="371"/>
      <c r="C58" s="349"/>
      <c r="D58" s="372"/>
      <c r="E58" s="372"/>
      <c r="F58" s="373"/>
      <c r="G58" s="372"/>
      <c r="H58" s="372"/>
      <c r="I58" s="372"/>
      <c r="J58" s="372"/>
      <c r="K58" s="372"/>
      <c r="L58" s="372"/>
      <c r="M58" s="374"/>
      <c r="N58" s="362"/>
    </row>
    <row r="59" spans="1:14" ht="22.5" x14ac:dyDescent="0.2">
      <c r="A59" s="370" t="s">
        <v>164</v>
      </c>
      <c r="B59" s="378">
        <v>1</v>
      </c>
      <c r="C59" s="379"/>
      <c r="D59" s="379"/>
      <c r="E59" s="379"/>
      <c r="F59" s="380"/>
      <c r="G59" s="379"/>
      <c r="H59" s="379"/>
      <c r="I59" s="379"/>
      <c r="J59" s="379"/>
      <c r="K59" s="379"/>
      <c r="L59" s="379"/>
      <c r="M59" s="379"/>
      <c r="N59" s="362"/>
    </row>
    <row r="60" spans="1:14" ht="22.5" x14ac:dyDescent="0.2">
      <c r="A60" s="370" t="s">
        <v>165</v>
      </c>
      <c r="B60" s="379"/>
      <c r="C60" s="379"/>
      <c r="D60" s="379"/>
      <c r="E60" s="379"/>
      <c r="F60" s="380"/>
      <c r="G60" s="379"/>
      <c r="H60" s="379"/>
      <c r="I60" s="379"/>
      <c r="J60" s="379"/>
      <c r="K60" s="379"/>
      <c r="L60" s="379"/>
      <c r="M60" s="379"/>
      <c r="N60" s="362"/>
    </row>
  </sheetData>
  <mergeCells count="11">
    <mergeCell ref="A9:N9"/>
    <mergeCell ref="A48:N48"/>
    <mergeCell ref="A2:N2"/>
    <mergeCell ref="A5:A6"/>
    <mergeCell ref="B5:B6"/>
    <mergeCell ref="C5:C6"/>
    <mergeCell ref="D5:E5"/>
    <mergeCell ref="F5:F6"/>
    <mergeCell ref="G5:L5"/>
    <mergeCell ref="M5:M6"/>
    <mergeCell ref="N5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B5" sqref="B5"/>
    </sheetView>
  </sheetViews>
  <sheetFormatPr defaultRowHeight="15" x14ac:dyDescent="0.25"/>
  <cols>
    <col min="1" max="1" width="10.5703125" style="383" customWidth="1"/>
    <col min="2" max="2" width="29.85546875" style="383" customWidth="1"/>
    <col min="3" max="3" width="11" style="383" customWidth="1"/>
    <col min="4" max="4" width="11.7109375" style="383" customWidth="1"/>
    <col min="5" max="5" width="13" style="383" customWidth="1"/>
    <col min="6" max="6" width="12.7109375" style="383" customWidth="1"/>
    <col min="7" max="7" width="12" style="383" customWidth="1"/>
    <col min="8" max="8" width="10.42578125" style="383" customWidth="1"/>
    <col min="9" max="9" width="10.5703125" style="383" customWidth="1"/>
    <col min="10" max="10" width="9.140625" style="383"/>
    <col min="11" max="11" width="13.7109375" style="383" customWidth="1"/>
    <col min="12" max="12" width="12.7109375" style="383" customWidth="1"/>
    <col min="13" max="16384" width="9.140625" style="383"/>
  </cols>
  <sheetData>
    <row r="1" spans="1:21" ht="15.75" x14ac:dyDescent="0.25">
      <c r="A1" s="382"/>
      <c r="B1" s="382"/>
      <c r="L1" s="384" t="s">
        <v>385</v>
      </c>
    </row>
    <row r="2" spans="1:21" ht="24.75" customHeight="1" x14ac:dyDescent="0.25">
      <c r="A2" s="10" t="s">
        <v>386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385"/>
      <c r="N2" s="385"/>
      <c r="O2" s="385"/>
      <c r="P2" s="385"/>
      <c r="Q2" s="385"/>
      <c r="R2" s="385"/>
      <c r="S2" s="385"/>
      <c r="T2" s="385"/>
      <c r="U2" s="385"/>
    </row>
    <row r="3" spans="1:21" s="389" customFormat="1" ht="11.25" x14ac:dyDescent="0.2">
      <c r="A3" s="386"/>
      <c r="B3" s="386"/>
      <c r="C3" s="387"/>
      <c r="D3" s="387"/>
      <c r="E3" s="387"/>
      <c r="F3" s="387"/>
      <c r="G3" s="387"/>
      <c r="H3" s="387"/>
      <c r="I3" s="387"/>
      <c r="J3" s="387"/>
      <c r="K3" s="387"/>
      <c r="L3" s="388"/>
      <c r="M3" s="388"/>
      <c r="N3" s="388"/>
      <c r="O3" s="388"/>
      <c r="P3" s="388"/>
      <c r="Q3" s="388"/>
      <c r="R3" s="388"/>
      <c r="S3" s="388"/>
      <c r="T3" s="388"/>
      <c r="U3" s="388"/>
    </row>
    <row r="4" spans="1:21" s="389" customFormat="1" ht="11.25" x14ac:dyDescent="0.2">
      <c r="A4" s="390"/>
      <c r="B4" s="390"/>
    </row>
    <row r="5" spans="1:21" s="389" customFormat="1" ht="90" x14ac:dyDescent="0.2">
      <c r="A5" s="391" t="s">
        <v>387</v>
      </c>
      <c r="B5" s="391" t="s">
        <v>3</v>
      </c>
      <c r="C5" s="391" t="s">
        <v>388</v>
      </c>
      <c r="D5" s="391" t="s">
        <v>389</v>
      </c>
      <c r="E5" s="391" t="s">
        <v>390</v>
      </c>
      <c r="F5" s="391" t="s">
        <v>391</v>
      </c>
      <c r="G5" s="391" t="s">
        <v>392</v>
      </c>
      <c r="H5" s="391" t="s">
        <v>393</v>
      </c>
      <c r="I5" s="391" t="s">
        <v>394</v>
      </c>
      <c r="J5" s="391" t="s">
        <v>395</v>
      </c>
      <c r="K5" s="391" t="s">
        <v>396</v>
      </c>
      <c r="L5" s="391" t="s">
        <v>397</v>
      </c>
    </row>
    <row r="6" spans="1:21" s="389" customFormat="1" ht="11.25" x14ac:dyDescent="0.2">
      <c r="A6" s="324">
        <v>1</v>
      </c>
      <c r="B6" s="324">
        <v>2</v>
      </c>
      <c r="C6" s="324">
        <v>3</v>
      </c>
      <c r="D6" s="324">
        <v>4</v>
      </c>
      <c r="E6" s="324">
        <v>5</v>
      </c>
      <c r="F6" s="324">
        <v>6</v>
      </c>
      <c r="G6" s="324">
        <v>7</v>
      </c>
      <c r="H6" s="324">
        <v>8</v>
      </c>
      <c r="I6" s="324">
        <v>9</v>
      </c>
      <c r="J6" s="324">
        <v>10</v>
      </c>
      <c r="K6" s="324">
        <v>11</v>
      </c>
      <c r="L6" s="324">
        <v>12</v>
      </c>
    </row>
    <row r="7" spans="1:21" s="389" customFormat="1" ht="11.25" x14ac:dyDescent="0.2">
      <c r="A7" s="313"/>
      <c r="B7" s="324" t="s">
        <v>66</v>
      </c>
      <c r="C7" s="247">
        <f t="shared" ref="C7:I7" si="0">SUM(C8:C28)</f>
        <v>185</v>
      </c>
      <c r="D7" s="247">
        <f t="shared" si="0"/>
        <v>109</v>
      </c>
      <c r="E7" s="247">
        <f t="shared" si="0"/>
        <v>87</v>
      </c>
      <c r="F7" s="247">
        <f t="shared" si="0"/>
        <v>37</v>
      </c>
      <c r="G7" s="247">
        <f t="shared" si="0"/>
        <v>34</v>
      </c>
      <c r="H7" s="247">
        <f t="shared" si="0"/>
        <v>107</v>
      </c>
      <c r="I7" s="247">
        <f t="shared" si="0"/>
        <v>109</v>
      </c>
      <c r="J7" s="247">
        <f>SUM(J8:J281)</f>
        <v>109</v>
      </c>
      <c r="K7" s="247">
        <f>SUM(K8:K28)</f>
        <v>0</v>
      </c>
      <c r="L7" s="247">
        <f>SUM(L8:L28)</f>
        <v>109</v>
      </c>
    </row>
    <row r="8" spans="1:21" ht="33.75" x14ac:dyDescent="0.25">
      <c r="A8" s="246" t="s">
        <v>275</v>
      </c>
      <c r="B8" s="117" t="s">
        <v>276</v>
      </c>
      <c r="C8" s="247">
        <v>5</v>
      </c>
      <c r="D8" s="392">
        <v>3</v>
      </c>
      <c r="E8" s="393">
        <v>3</v>
      </c>
      <c r="F8" s="247">
        <v>2</v>
      </c>
      <c r="G8" s="247">
        <v>2</v>
      </c>
      <c r="H8" s="247">
        <v>3</v>
      </c>
      <c r="I8" s="247">
        <v>3</v>
      </c>
      <c r="J8" s="247">
        <v>3</v>
      </c>
      <c r="K8" s="247"/>
      <c r="L8" s="247">
        <v>3</v>
      </c>
    </row>
    <row r="9" spans="1:21" ht="33.75" x14ac:dyDescent="0.25">
      <c r="A9" s="246" t="s">
        <v>278</v>
      </c>
      <c r="B9" s="117" t="s">
        <v>398</v>
      </c>
      <c r="C9" s="247">
        <v>5</v>
      </c>
      <c r="D9" s="392">
        <v>3</v>
      </c>
      <c r="E9" s="393">
        <v>3</v>
      </c>
      <c r="F9" s="247">
        <v>2</v>
      </c>
      <c r="G9" s="247">
        <v>2</v>
      </c>
      <c r="H9" s="247">
        <v>3</v>
      </c>
      <c r="I9" s="247">
        <v>3</v>
      </c>
      <c r="J9" s="247">
        <v>3</v>
      </c>
      <c r="K9" s="247"/>
      <c r="L9" s="247">
        <v>3</v>
      </c>
    </row>
    <row r="10" spans="1:21" ht="22.5" x14ac:dyDescent="0.25">
      <c r="A10" s="246" t="s">
        <v>399</v>
      </c>
      <c r="B10" s="394" t="s">
        <v>277</v>
      </c>
      <c r="C10" s="247">
        <v>6</v>
      </c>
      <c r="D10" s="392">
        <v>6</v>
      </c>
      <c r="E10" s="393">
        <v>6</v>
      </c>
      <c r="F10" s="247">
        <v>0</v>
      </c>
      <c r="G10" s="247">
        <v>0</v>
      </c>
      <c r="H10" s="247">
        <v>6</v>
      </c>
      <c r="I10" s="247">
        <v>6</v>
      </c>
      <c r="J10" s="247">
        <v>6</v>
      </c>
      <c r="K10" s="247"/>
      <c r="L10" s="247">
        <v>6</v>
      </c>
    </row>
    <row r="11" spans="1:21" ht="22.5" x14ac:dyDescent="0.25">
      <c r="A11" s="246" t="s">
        <v>278</v>
      </c>
      <c r="B11" s="394" t="s">
        <v>400</v>
      </c>
      <c r="C11" s="247">
        <v>5</v>
      </c>
      <c r="D11" s="392">
        <v>3</v>
      </c>
      <c r="E11" s="393">
        <v>2</v>
      </c>
      <c r="F11" s="247">
        <v>1</v>
      </c>
      <c r="G11" s="247">
        <v>1</v>
      </c>
      <c r="H11" s="247">
        <v>2</v>
      </c>
      <c r="I11" s="247">
        <v>3</v>
      </c>
      <c r="J11" s="247">
        <v>3</v>
      </c>
      <c r="K11" s="247"/>
      <c r="L11" s="247">
        <v>3</v>
      </c>
    </row>
    <row r="12" spans="1:21" ht="45" x14ac:dyDescent="0.25">
      <c r="A12" s="246" t="s">
        <v>279</v>
      </c>
      <c r="B12" s="395" t="s">
        <v>401</v>
      </c>
      <c r="C12" s="118">
        <v>6</v>
      </c>
      <c r="D12" s="121">
        <v>4</v>
      </c>
      <c r="E12" s="396">
        <v>3</v>
      </c>
      <c r="F12" s="247">
        <v>2</v>
      </c>
      <c r="G12" s="247">
        <v>2</v>
      </c>
      <c r="H12" s="247">
        <v>4</v>
      </c>
      <c r="I12" s="247">
        <v>4</v>
      </c>
      <c r="J12" s="247">
        <v>4</v>
      </c>
      <c r="K12" s="247"/>
      <c r="L12" s="247">
        <v>4</v>
      </c>
    </row>
    <row r="13" spans="1:21" x14ac:dyDescent="0.25">
      <c r="A13" s="397" t="s">
        <v>402</v>
      </c>
      <c r="B13" s="395" t="s">
        <v>403</v>
      </c>
      <c r="C13" s="247">
        <v>5</v>
      </c>
      <c r="D13" s="121">
        <v>3</v>
      </c>
      <c r="E13" s="121">
        <v>2</v>
      </c>
      <c r="F13" s="247">
        <v>1</v>
      </c>
      <c r="G13" s="247">
        <v>1</v>
      </c>
      <c r="H13" s="247">
        <v>2</v>
      </c>
      <c r="I13" s="247">
        <v>3</v>
      </c>
      <c r="J13" s="247">
        <v>3</v>
      </c>
      <c r="K13" s="247"/>
      <c r="L13" s="247">
        <v>3</v>
      </c>
    </row>
    <row r="14" spans="1:21" ht="22.5" x14ac:dyDescent="0.25">
      <c r="A14" s="397" t="s">
        <v>404</v>
      </c>
      <c r="B14" s="395" t="s">
        <v>405</v>
      </c>
      <c r="C14" s="247">
        <v>17</v>
      </c>
      <c r="D14" s="121">
        <v>6</v>
      </c>
      <c r="E14" s="121">
        <v>5</v>
      </c>
      <c r="F14" s="247">
        <v>1</v>
      </c>
      <c r="G14" s="247">
        <v>1</v>
      </c>
      <c r="H14" s="247">
        <v>6</v>
      </c>
      <c r="I14" s="247">
        <v>6</v>
      </c>
      <c r="J14" s="247">
        <v>6</v>
      </c>
      <c r="K14" s="247"/>
      <c r="L14" s="247">
        <v>6</v>
      </c>
    </row>
    <row r="15" spans="1:21" ht="22.5" x14ac:dyDescent="0.25">
      <c r="A15" s="246" t="s">
        <v>406</v>
      </c>
      <c r="B15" s="394" t="s">
        <v>283</v>
      </c>
      <c r="C15" s="118">
        <v>11</v>
      </c>
      <c r="D15" s="121">
        <v>7</v>
      </c>
      <c r="E15" s="121">
        <v>4</v>
      </c>
      <c r="F15" s="247">
        <v>1</v>
      </c>
      <c r="G15" s="247">
        <v>1</v>
      </c>
      <c r="H15" s="247">
        <v>7</v>
      </c>
      <c r="I15" s="247">
        <v>7</v>
      </c>
      <c r="J15" s="247">
        <v>7</v>
      </c>
      <c r="K15" s="247"/>
      <c r="L15" s="247">
        <v>7</v>
      </c>
    </row>
    <row r="16" spans="1:21" x14ac:dyDescent="0.25">
      <c r="A16" s="246" t="s">
        <v>284</v>
      </c>
      <c r="B16" s="394" t="s">
        <v>407</v>
      </c>
      <c r="C16" s="247">
        <v>8</v>
      </c>
      <c r="D16" s="121">
        <v>8</v>
      </c>
      <c r="E16" s="121">
        <v>6</v>
      </c>
      <c r="F16" s="247">
        <v>1</v>
      </c>
      <c r="G16" s="247">
        <v>1</v>
      </c>
      <c r="H16" s="247">
        <v>8</v>
      </c>
      <c r="I16" s="247">
        <v>8</v>
      </c>
      <c r="J16" s="247">
        <v>8</v>
      </c>
      <c r="K16" s="247"/>
      <c r="L16" s="247">
        <v>8</v>
      </c>
    </row>
    <row r="17" spans="1:12" x14ac:dyDescent="0.25">
      <c r="A17" s="246" t="s">
        <v>285</v>
      </c>
      <c r="B17" s="117" t="s">
        <v>408</v>
      </c>
      <c r="C17" s="255">
        <v>7</v>
      </c>
      <c r="D17" s="398">
        <v>6</v>
      </c>
      <c r="E17" s="398">
        <v>6</v>
      </c>
      <c r="F17" s="247">
        <v>0</v>
      </c>
      <c r="G17" s="247">
        <v>0</v>
      </c>
      <c r="H17" s="247">
        <v>6</v>
      </c>
      <c r="I17" s="247">
        <v>6</v>
      </c>
      <c r="J17" s="247">
        <v>6</v>
      </c>
      <c r="K17" s="247"/>
      <c r="L17" s="247">
        <v>6</v>
      </c>
    </row>
    <row r="18" spans="1:12" x14ac:dyDescent="0.25">
      <c r="A18" s="246" t="s">
        <v>287</v>
      </c>
      <c r="B18" s="117" t="s">
        <v>409</v>
      </c>
      <c r="C18" s="118">
        <v>16</v>
      </c>
      <c r="D18" s="121">
        <v>12</v>
      </c>
      <c r="E18" s="121">
        <v>9</v>
      </c>
      <c r="F18" s="247">
        <v>5</v>
      </c>
      <c r="G18" s="247">
        <v>4</v>
      </c>
      <c r="H18" s="247">
        <v>12</v>
      </c>
      <c r="I18" s="247">
        <v>12</v>
      </c>
      <c r="J18" s="247">
        <v>12</v>
      </c>
      <c r="K18" s="247"/>
      <c r="L18" s="247">
        <v>12</v>
      </c>
    </row>
    <row r="19" spans="1:12" x14ac:dyDescent="0.25">
      <c r="A19" s="246" t="s">
        <v>410</v>
      </c>
      <c r="B19" s="117" t="s">
        <v>411</v>
      </c>
      <c r="C19" s="247">
        <v>11</v>
      </c>
      <c r="D19" s="121">
        <v>6</v>
      </c>
      <c r="E19" s="121">
        <v>4</v>
      </c>
      <c r="F19" s="247">
        <v>4</v>
      </c>
      <c r="G19" s="247">
        <v>2</v>
      </c>
      <c r="H19" s="247">
        <v>6</v>
      </c>
      <c r="I19" s="247">
        <v>6</v>
      </c>
      <c r="J19" s="247">
        <v>6</v>
      </c>
      <c r="K19" s="247"/>
      <c r="L19" s="247">
        <v>6</v>
      </c>
    </row>
    <row r="20" spans="1:12" x14ac:dyDescent="0.25">
      <c r="A20" s="246" t="s">
        <v>291</v>
      </c>
      <c r="B20" s="117" t="s">
        <v>412</v>
      </c>
      <c r="C20" s="247">
        <v>3</v>
      </c>
      <c r="D20" s="121">
        <v>0</v>
      </c>
      <c r="E20" s="121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/>
      <c r="L20" s="247">
        <v>0</v>
      </c>
    </row>
    <row r="21" spans="1:12" x14ac:dyDescent="0.25">
      <c r="A21" s="246" t="s">
        <v>413</v>
      </c>
      <c r="B21" s="395" t="s">
        <v>294</v>
      </c>
      <c r="C21" s="118">
        <v>12</v>
      </c>
      <c r="D21" s="121">
        <v>9</v>
      </c>
      <c r="E21" s="121">
        <v>8</v>
      </c>
      <c r="F21" s="247">
        <v>4</v>
      </c>
      <c r="G21" s="247">
        <v>4</v>
      </c>
      <c r="H21" s="247">
        <v>9</v>
      </c>
      <c r="I21" s="247">
        <v>9</v>
      </c>
      <c r="J21" s="247">
        <v>9</v>
      </c>
      <c r="K21" s="247"/>
      <c r="L21" s="247">
        <v>9</v>
      </c>
    </row>
    <row r="22" spans="1:12" ht="22.5" x14ac:dyDescent="0.25">
      <c r="A22" s="246" t="s">
        <v>295</v>
      </c>
      <c r="B22" s="117" t="s">
        <v>414</v>
      </c>
      <c r="C22" s="247">
        <v>9</v>
      </c>
      <c r="D22" s="121">
        <v>5</v>
      </c>
      <c r="E22" s="121">
        <v>4</v>
      </c>
      <c r="F22" s="247">
        <v>2</v>
      </c>
      <c r="G22" s="247">
        <v>2</v>
      </c>
      <c r="H22" s="247">
        <v>5</v>
      </c>
      <c r="I22" s="247">
        <v>5</v>
      </c>
      <c r="J22" s="247">
        <v>5</v>
      </c>
      <c r="K22" s="247"/>
      <c r="L22" s="247">
        <v>5</v>
      </c>
    </row>
    <row r="23" spans="1:12" ht="22.5" x14ac:dyDescent="0.25">
      <c r="A23" s="254" t="s">
        <v>297</v>
      </c>
      <c r="B23" s="395" t="s">
        <v>415</v>
      </c>
      <c r="C23" s="118">
        <v>5</v>
      </c>
      <c r="D23" s="121">
        <v>4</v>
      </c>
      <c r="E23" s="121">
        <v>4</v>
      </c>
      <c r="F23" s="247">
        <v>1</v>
      </c>
      <c r="G23" s="247">
        <v>1</v>
      </c>
      <c r="H23" s="247">
        <v>4</v>
      </c>
      <c r="I23" s="247">
        <v>4</v>
      </c>
      <c r="J23" s="247">
        <v>4</v>
      </c>
      <c r="K23" s="247"/>
      <c r="L23" s="247">
        <v>4</v>
      </c>
    </row>
    <row r="24" spans="1:12" x14ac:dyDescent="0.25">
      <c r="A24" s="246" t="s">
        <v>298</v>
      </c>
      <c r="B24" s="117" t="s">
        <v>416</v>
      </c>
      <c r="C24" s="247">
        <v>12</v>
      </c>
      <c r="D24" s="121">
        <v>8</v>
      </c>
      <c r="E24" s="121">
        <v>8</v>
      </c>
      <c r="F24" s="247">
        <v>8</v>
      </c>
      <c r="G24" s="247">
        <v>8</v>
      </c>
      <c r="H24" s="247">
        <v>8</v>
      </c>
      <c r="I24" s="247">
        <v>8</v>
      </c>
      <c r="J24" s="247">
        <v>8</v>
      </c>
      <c r="K24" s="247"/>
      <c r="L24" s="247">
        <v>8</v>
      </c>
    </row>
    <row r="25" spans="1:12" ht="22.5" x14ac:dyDescent="0.25">
      <c r="A25" s="246" t="s">
        <v>417</v>
      </c>
      <c r="B25" s="117" t="s">
        <v>301</v>
      </c>
      <c r="C25" s="118">
        <v>14</v>
      </c>
      <c r="D25" s="121">
        <v>9</v>
      </c>
      <c r="E25" s="121">
        <v>6</v>
      </c>
      <c r="F25" s="247">
        <v>2</v>
      </c>
      <c r="G25" s="247">
        <v>2</v>
      </c>
      <c r="H25" s="247">
        <v>9</v>
      </c>
      <c r="I25" s="247">
        <v>9</v>
      </c>
      <c r="J25" s="247">
        <v>9</v>
      </c>
      <c r="K25" s="247"/>
      <c r="L25" s="247">
        <v>9</v>
      </c>
    </row>
    <row r="26" spans="1:12" ht="22.5" x14ac:dyDescent="0.25">
      <c r="A26" s="246" t="s">
        <v>418</v>
      </c>
      <c r="B26" s="117" t="s">
        <v>419</v>
      </c>
      <c r="C26" s="247">
        <v>8</v>
      </c>
      <c r="D26" s="121">
        <v>1</v>
      </c>
      <c r="E26" s="121">
        <v>1</v>
      </c>
      <c r="F26" s="247">
        <v>0</v>
      </c>
      <c r="G26" s="247">
        <v>0</v>
      </c>
      <c r="H26" s="247">
        <v>1</v>
      </c>
      <c r="I26" s="247">
        <v>1</v>
      </c>
      <c r="J26" s="247">
        <v>1</v>
      </c>
      <c r="K26" s="247"/>
      <c r="L26" s="247">
        <v>1</v>
      </c>
    </row>
    <row r="27" spans="1:12" ht="33.75" x14ac:dyDescent="0.25">
      <c r="A27" s="254" t="s">
        <v>303</v>
      </c>
      <c r="B27" s="395" t="s">
        <v>420</v>
      </c>
      <c r="C27" s="118">
        <v>13</v>
      </c>
      <c r="D27" s="121">
        <v>4</v>
      </c>
      <c r="E27" s="121">
        <v>2</v>
      </c>
      <c r="F27" s="247">
        <v>0</v>
      </c>
      <c r="G27" s="247">
        <v>0</v>
      </c>
      <c r="H27" s="247">
        <v>4</v>
      </c>
      <c r="I27" s="247">
        <v>4</v>
      </c>
      <c r="J27" s="247">
        <v>4</v>
      </c>
      <c r="K27" s="247"/>
      <c r="L27" s="247">
        <v>4</v>
      </c>
    </row>
    <row r="28" spans="1:12" ht="22.5" x14ac:dyDescent="0.25">
      <c r="A28" s="246" t="s">
        <v>305</v>
      </c>
      <c r="B28" s="395" t="s">
        <v>421</v>
      </c>
      <c r="C28" s="247">
        <v>7</v>
      </c>
      <c r="D28" s="121">
        <v>2</v>
      </c>
      <c r="E28" s="121">
        <v>1</v>
      </c>
      <c r="F28" s="247">
        <v>0</v>
      </c>
      <c r="G28" s="247">
        <v>0</v>
      </c>
      <c r="H28" s="247">
        <v>2</v>
      </c>
      <c r="I28" s="247">
        <v>2</v>
      </c>
      <c r="J28" s="247">
        <v>2</v>
      </c>
      <c r="K28" s="247"/>
      <c r="L28" s="247">
        <v>2</v>
      </c>
    </row>
  </sheetData>
  <mergeCells count="4">
    <mergeCell ref="A1:B1"/>
    <mergeCell ref="A2:L2"/>
    <mergeCell ref="A3:B3"/>
    <mergeCell ref="A4:B4"/>
  </mergeCells>
  <hyperlinks>
    <hyperlink ref="H5" r:id="rId1" display="http://www.consultant.ru/online/base/?req=doc;base=LAW;n=115767"/>
    <hyperlink ref="I5" r:id="rId2" display="http://www.consultant.ru/online/base/?req=doc;base=LAW;n=12832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C8" sqref="C8"/>
    </sheetView>
  </sheetViews>
  <sheetFormatPr defaultRowHeight="15" x14ac:dyDescent="0.25"/>
  <cols>
    <col min="1" max="1" width="8" style="400" customWidth="1"/>
    <col min="2" max="2" width="18.5703125" style="400" customWidth="1"/>
    <col min="3" max="15" width="6.85546875" style="400" customWidth="1"/>
    <col min="16" max="16" width="9.140625" style="400" customWidth="1"/>
    <col min="17" max="17" width="8.140625" style="400" customWidth="1"/>
    <col min="18" max="20" width="6.85546875" style="400" customWidth="1"/>
    <col min="21" max="16384" width="9.140625" style="400"/>
  </cols>
  <sheetData>
    <row r="1" spans="1:21" ht="27.75" customHeight="1" x14ac:dyDescent="0.25">
      <c r="A1" s="399"/>
      <c r="B1" s="399"/>
      <c r="S1" s="401" t="s">
        <v>422</v>
      </c>
    </row>
    <row r="2" spans="1:21" ht="54.75" customHeight="1" x14ac:dyDescent="0.25">
      <c r="A2" s="402" t="s">
        <v>423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385"/>
    </row>
    <row r="3" spans="1:21" ht="14.25" customHeight="1" x14ac:dyDescent="0.25">
      <c r="A3" s="386"/>
      <c r="B3" s="386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385"/>
    </row>
    <row r="4" spans="1:21" ht="14.25" customHeight="1" x14ac:dyDescent="0.25">
      <c r="A4" s="390"/>
      <c r="B4" s="390"/>
    </row>
    <row r="5" spans="1:21" s="178" customFormat="1" ht="18.75" customHeight="1" x14ac:dyDescent="0.2">
      <c r="A5" s="404" t="s">
        <v>387</v>
      </c>
      <c r="B5" s="404" t="s">
        <v>3</v>
      </c>
      <c r="C5" s="405" t="s">
        <v>4</v>
      </c>
      <c r="D5" s="406"/>
      <c r="E5" s="407"/>
      <c r="F5" s="405" t="s">
        <v>424</v>
      </c>
      <c r="G5" s="406"/>
      <c r="H5" s="407"/>
      <c r="I5" s="405" t="s">
        <v>6</v>
      </c>
      <c r="J5" s="406"/>
      <c r="K5" s="407"/>
      <c r="L5" s="408" t="s">
        <v>425</v>
      </c>
      <c r="M5" s="409"/>
      <c r="N5" s="410"/>
      <c r="O5" s="411" t="s">
        <v>426</v>
      </c>
      <c r="P5" s="412"/>
      <c r="Q5" s="413"/>
      <c r="R5" s="411" t="s">
        <v>427</v>
      </c>
      <c r="S5" s="412"/>
      <c r="T5" s="413"/>
    </row>
    <row r="6" spans="1:21" s="178" customFormat="1" ht="43.5" customHeight="1" x14ac:dyDescent="0.2">
      <c r="A6" s="404"/>
      <c r="B6" s="404"/>
      <c r="C6" s="414"/>
      <c r="D6" s="415"/>
      <c r="E6" s="416"/>
      <c r="F6" s="414"/>
      <c r="G6" s="415"/>
      <c r="H6" s="416"/>
      <c r="I6" s="414"/>
      <c r="J6" s="415"/>
      <c r="K6" s="416"/>
      <c r="L6" s="405" t="s">
        <v>428</v>
      </c>
      <c r="M6" s="406"/>
      <c r="N6" s="407"/>
      <c r="O6" s="417" t="s">
        <v>429</v>
      </c>
      <c r="P6" s="417"/>
      <c r="Q6" s="417"/>
      <c r="R6" s="405" t="s">
        <v>430</v>
      </c>
      <c r="S6" s="406"/>
      <c r="T6" s="407"/>
    </row>
    <row r="7" spans="1:21" s="178" customFormat="1" ht="47.25" customHeight="1" x14ac:dyDescent="0.2">
      <c r="A7" s="404"/>
      <c r="B7" s="404"/>
      <c r="C7" s="418"/>
      <c r="D7" s="419"/>
      <c r="E7" s="420"/>
      <c r="F7" s="418"/>
      <c r="G7" s="419"/>
      <c r="H7" s="420"/>
      <c r="I7" s="418"/>
      <c r="J7" s="419"/>
      <c r="K7" s="420"/>
      <c r="L7" s="418"/>
      <c r="M7" s="419"/>
      <c r="N7" s="420"/>
      <c r="O7" s="421" t="s">
        <v>72</v>
      </c>
      <c r="P7" s="196" t="s">
        <v>431</v>
      </c>
      <c r="Q7" s="422" t="s">
        <v>432</v>
      </c>
      <c r="R7" s="418"/>
      <c r="S7" s="419"/>
      <c r="T7" s="420"/>
    </row>
    <row r="8" spans="1:21" s="204" customFormat="1" ht="42.75" customHeight="1" x14ac:dyDescent="0.25">
      <c r="A8" s="404"/>
      <c r="B8" s="404"/>
      <c r="C8" s="196" t="s">
        <v>72</v>
      </c>
      <c r="D8" s="196" t="s">
        <v>433</v>
      </c>
      <c r="E8" s="196" t="s">
        <v>434</v>
      </c>
      <c r="F8" s="196" t="s">
        <v>72</v>
      </c>
      <c r="G8" s="196" t="s">
        <v>433</v>
      </c>
      <c r="H8" s="196" t="s">
        <v>434</v>
      </c>
      <c r="I8" s="196" t="s">
        <v>72</v>
      </c>
      <c r="J8" s="196" t="s">
        <v>433</v>
      </c>
      <c r="K8" s="196" t="s">
        <v>434</v>
      </c>
      <c r="L8" s="196" t="s">
        <v>72</v>
      </c>
      <c r="M8" s="196" t="s">
        <v>433</v>
      </c>
      <c r="N8" s="196" t="s">
        <v>434</v>
      </c>
      <c r="O8" s="423"/>
      <c r="P8" s="196" t="s">
        <v>433</v>
      </c>
      <c r="Q8" s="196" t="s">
        <v>434</v>
      </c>
      <c r="R8" s="196" t="s">
        <v>72</v>
      </c>
      <c r="S8" s="196" t="s">
        <v>433</v>
      </c>
      <c r="T8" s="196" t="s">
        <v>434</v>
      </c>
    </row>
    <row r="9" spans="1:21" s="425" customFormat="1" ht="11.25" x14ac:dyDescent="0.25">
      <c r="A9" s="424">
        <v>1</v>
      </c>
      <c r="B9" s="424">
        <v>2</v>
      </c>
      <c r="C9" s="155">
        <v>3</v>
      </c>
      <c r="D9" s="424">
        <v>4</v>
      </c>
      <c r="E9" s="424">
        <v>5</v>
      </c>
      <c r="F9" s="155">
        <v>6</v>
      </c>
      <c r="G9" s="424">
        <v>7</v>
      </c>
      <c r="H9" s="424">
        <v>8</v>
      </c>
      <c r="I9" s="155">
        <v>9</v>
      </c>
      <c r="J9" s="424">
        <v>10</v>
      </c>
      <c r="K9" s="424">
        <v>11</v>
      </c>
      <c r="L9" s="155">
        <v>12</v>
      </c>
      <c r="M9" s="424">
        <v>13</v>
      </c>
      <c r="N9" s="424">
        <v>14</v>
      </c>
      <c r="O9" s="155">
        <v>15</v>
      </c>
      <c r="P9" s="424">
        <v>16</v>
      </c>
      <c r="Q9" s="424">
        <v>17</v>
      </c>
      <c r="R9" s="155">
        <v>18</v>
      </c>
      <c r="S9" s="424">
        <v>19</v>
      </c>
      <c r="T9" s="424">
        <v>20</v>
      </c>
    </row>
    <row r="10" spans="1:21" s="425" customFormat="1" ht="11.25" x14ac:dyDescent="0.25">
      <c r="A10" s="424"/>
      <c r="B10" s="426" t="s">
        <v>66</v>
      </c>
      <c r="C10" s="427">
        <f>SUM(C11:C31)</f>
        <v>305</v>
      </c>
      <c r="D10" s="427">
        <f t="shared" ref="D10:T10" si="0">SUM(D11:D31)</f>
        <v>301</v>
      </c>
      <c r="E10" s="427">
        <f t="shared" si="0"/>
        <v>4</v>
      </c>
      <c r="F10" s="427">
        <f t="shared" si="0"/>
        <v>185</v>
      </c>
      <c r="G10" s="427">
        <f t="shared" si="0"/>
        <v>167</v>
      </c>
      <c r="H10" s="427">
        <f t="shared" si="0"/>
        <v>18</v>
      </c>
      <c r="I10" s="427">
        <f t="shared" si="0"/>
        <v>109</v>
      </c>
      <c r="J10" s="427">
        <f t="shared" si="0"/>
        <v>97</v>
      </c>
      <c r="K10" s="427">
        <f t="shared" si="0"/>
        <v>12</v>
      </c>
      <c r="L10" s="427">
        <f t="shared" si="0"/>
        <v>22</v>
      </c>
      <c r="M10" s="427">
        <f t="shared" si="0"/>
        <v>17</v>
      </c>
      <c r="N10" s="427">
        <f t="shared" si="0"/>
        <v>5</v>
      </c>
      <c r="O10" s="427">
        <f t="shared" si="0"/>
        <v>0</v>
      </c>
      <c r="P10" s="427">
        <f t="shared" si="0"/>
        <v>0</v>
      </c>
      <c r="Q10" s="427">
        <f t="shared" si="0"/>
        <v>0</v>
      </c>
      <c r="R10" s="428">
        <f t="shared" si="0"/>
        <v>23</v>
      </c>
      <c r="S10" s="428">
        <f t="shared" si="0"/>
        <v>23</v>
      </c>
      <c r="T10" s="427">
        <f t="shared" si="0"/>
        <v>0</v>
      </c>
    </row>
    <row r="11" spans="1:21" s="432" customFormat="1" ht="45" x14ac:dyDescent="0.2">
      <c r="A11" s="429" t="s">
        <v>275</v>
      </c>
      <c r="B11" s="67" t="s">
        <v>276</v>
      </c>
      <c r="C11" s="68">
        <v>10</v>
      </c>
      <c r="D11" s="430">
        <v>10</v>
      </c>
      <c r="E11" s="431"/>
      <c r="F11" s="69">
        <v>5</v>
      </c>
      <c r="G11" s="70">
        <v>5</v>
      </c>
      <c r="H11" s="71"/>
      <c r="I11" s="70">
        <v>3</v>
      </c>
      <c r="J11" s="80">
        <v>3</v>
      </c>
      <c r="K11" s="80"/>
      <c r="L11" s="80"/>
      <c r="M11" s="80"/>
      <c r="N11" s="80"/>
      <c r="O11" s="431"/>
      <c r="P11" s="431"/>
      <c r="Q11" s="431"/>
      <c r="R11" s="430"/>
      <c r="S11" s="430"/>
      <c r="T11" s="431"/>
    </row>
    <row r="12" spans="1:21" s="432" customFormat="1" ht="33.75" x14ac:dyDescent="0.2">
      <c r="A12" s="429" t="s">
        <v>275</v>
      </c>
      <c r="B12" s="91" t="s">
        <v>277</v>
      </c>
      <c r="C12" s="92">
        <v>11</v>
      </c>
      <c r="D12" s="431">
        <v>11</v>
      </c>
      <c r="E12" s="431"/>
      <c r="F12" s="69">
        <v>6</v>
      </c>
      <c r="G12" s="70">
        <v>6</v>
      </c>
      <c r="H12" s="71"/>
      <c r="I12" s="70">
        <v>6</v>
      </c>
      <c r="J12" s="80">
        <v>6</v>
      </c>
      <c r="K12" s="80"/>
      <c r="L12" s="80"/>
      <c r="M12" s="80"/>
      <c r="N12" s="80"/>
      <c r="O12" s="431"/>
      <c r="P12" s="431"/>
      <c r="Q12" s="431"/>
      <c r="R12" s="430"/>
      <c r="S12" s="430"/>
      <c r="T12" s="431"/>
    </row>
    <row r="13" spans="1:21" s="432" customFormat="1" ht="45" x14ac:dyDescent="0.2">
      <c r="A13" s="429" t="s">
        <v>278</v>
      </c>
      <c r="B13" s="67" t="s">
        <v>46</v>
      </c>
      <c r="C13" s="92">
        <v>12</v>
      </c>
      <c r="D13" s="433">
        <v>10</v>
      </c>
      <c r="E13" s="433">
        <v>2</v>
      </c>
      <c r="F13" s="69">
        <v>5</v>
      </c>
      <c r="G13" s="70">
        <v>5</v>
      </c>
      <c r="H13" s="71"/>
      <c r="I13" s="70">
        <v>3</v>
      </c>
      <c r="J13" s="80">
        <v>3</v>
      </c>
      <c r="K13" s="80"/>
      <c r="L13" s="80"/>
      <c r="M13" s="80"/>
      <c r="N13" s="80"/>
      <c r="O13" s="431"/>
      <c r="P13" s="431"/>
      <c r="Q13" s="431"/>
      <c r="R13" s="430"/>
      <c r="S13" s="430"/>
      <c r="T13" s="431"/>
    </row>
    <row r="14" spans="1:21" s="432" customFormat="1" ht="45" x14ac:dyDescent="0.2">
      <c r="A14" s="429" t="s">
        <v>278</v>
      </c>
      <c r="B14" s="91" t="s">
        <v>47</v>
      </c>
      <c r="C14" s="92">
        <v>12</v>
      </c>
      <c r="D14" s="430">
        <v>10</v>
      </c>
      <c r="E14" s="430">
        <v>2</v>
      </c>
      <c r="F14" s="69">
        <v>5</v>
      </c>
      <c r="G14" s="70">
        <v>5</v>
      </c>
      <c r="H14" s="71"/>
      <c r="I14" s="70">
        <v>3</v>
      </c>
      <c r="J14" s="80">
        <v>3</v>
      </c>
      <c r="K14" s="80"/>
      <c r="L14" s="80"/>
      <c r="M14" s="80"/>
      <c r="N14" s="80"/>
      <c r="O14" s="430"/>
      <c r="P14" s="430"/>
      <c r="Q14" s="430"/>
      <c r="R14" s="430">
        <v>3</v>
      </c>
      <c r="S14" s="430">
        <v>3</v>
      </c>
      <c r="T14" s="430"/>
    </row>
    <row r="15" spans="1:21" s="432" customFormat="1" ht="22.5" x14ac:dyDescent="0.2">
      <c r="A15" s="429" t="s">
        <v>279</v>
      </c>
      <c r="B15" s="67" t="s">
        <v>280</v>
      </c>
      <c r="C15" s="93">
        <v>17</v>
      </c>
      <c r="D15" s="430">
        <v>17</v>
      </c>
      <c r="E15" s="431"/>
      <c r="F15" s="69">
        <v>6</v>
      </c>
      <c r="G15" s="70">
        <v>6</v>
      </c>
      <c r="H15" s="71"/>
      <c r="I15" s="70">
        <v>4</v>
      </c>
      <c r="J15" s="80">
        <v>4</v>
      </c>
      <c r="K15" s="80"/>
      <c r="L15" s="80">
        <v>1</v>
      </c>
      <c r="M15" s="80">
        <v>1</v>
      </c>
      <c r="N15" s="80"/>
      <c r="O15" s="431"/>
      <c r="P15" s="431"/>
      <c r="Q15" s="431"/>
      <c r="R15" s="430">
        <v>2</v>
      </c>
      <c r="S15" s="430">
        <v>2</v>
      </c>
      <c r="T15" s="431"/>
    </row>
    <row r="16" spans="1:21" s="432" customFormat="1" ht="33.75" x14ac:dyDescent="0.2">
      <c r="A16" s="429" t="s">
        <v>281</v>
      </c>
      <c r="B16" s="67" t="s">
        <v>50</v>
      </c>
      <c r="C16" s="69">
        <v>14</v>
      </c>
      <c r="D16" s="430">
        <v>14</v>
      </c>
      <c r="E16" s="430"/>
      <c r="F16" s="69">
        <v>5</v>
      </c>
      <c r="G16" s="70">
        <v>5</v>
      </c>
      <c r="H16" s="71"/>
      <c r="I16" s="70">
        <v>3</v>
      </c>
      <c r="J16" s="80">
        <v>3</v>
      </c>
      <c r="K16" s="80"/>
      <c r="L16" s="80">
        <v>1</v>
      </c>
      <c r="M16" s="80">
        <v>1</v>
      </c>
      <c r="N16" s="80"/>
      <c r="O16" s="430"/>
      <c r="P16" s="430"/>
      <c r="Q16" s="430"/>
      <c r="R16" s="430">
        <v>1</v>
      </c>
      <c r="S16" s="430">
        <v>1</v>
      </c>
      <c r="T16" s="430"/>
    </row>
    <row r="17" spans="1:20" s="432" customFormat="1" ht="45" x14ac:dyDescent="0.2">
      <c r="A17" s="429" t="s">
        <v>282</v>
      </c>
      <c r="B17" s="91" t="s">
        <v>283</v>
      </c>
      <c r="C17" s="101">
        <v>25</v>
      </c>
      <c r="D17" s="430">
        <v>25</v>
      </c>
      <c r="E17" s="431"/>
      <c r="F17" s="69">
        <v>11</v>
      </c>
      <c r="G17" s="70">
        <v>11</v>
      </c>
      <c r="H17" s="71"/>
      <c r="I17" s="70">
        <v>7</v>
      </c>
      <c r="J17" s="80">
        <v>7</v>
      </c>
      <c r="K17" s="80"/>
      <c r="L17" s="80">
        <v>1</v>
      </c>
      <c r="M17" s="80">
        <v>1</v>
      </c>
      <c r="N17" s="80"/>
      <c r="O17" s="431"/>
      <c r="P17" s="431"/>
      <c r="Q17" s="431"/>
      <c r="R17" s="430">
        <v>1</v>
      </c>
      <c r="S17" s="430">
        <v>1</v>
      </c>
      <c r="T17" s="431"/>
    </row>
    <row r="18" spans="1:20" s="435" customFormat="1" ht="33.75" x14ac:dyDescent="0.25">
      <c r="A18" s="429" t="s">
        <v>284</v>
      </c>
      <c r="B18" s="91" t="s">
        <v>407</v>
      </c>
      <c r="C18" s="92">
        <v>19</v>
      </c>
      <c r="D18" s="434">
        <v>19</v>
      </c>
      <c r="E18" s="434"/>
      <c r="F18" s="93">
        <v>8</v>
      </c>
      <c r="G18" s="80">
        <v>8</v>
      </c>
      <c r="H18" s="80">
        <v>0</v>
      </c>
      <c r="I18" s="80">
        <v>8</v>
      </c>
      <c r="J18" s="80">
        <v>8</v>
      </c>
      <c r="K18" s="80">
        <v>0</v>
      </c>
      <c r="L18" s="80"/>
      <c r="M18" s="80"/>
      <c r="N18" s="80"/>
      <c r="O18" s="434"/>
      <c r="P18" s="434"/>
      <c r="Q18" s="434"/>
      <c r="R18" s="430">
        <v>2</v>
      </c>
      <c r="S18" s="430">
        <v>2</v>
      </c>
      <c r="T18" s="434"/>
    </row>
    <row r="19" spans="1:20" s="435" customFormat="1" ht="22.5" x14ac:dyDescent="0.25">
      <c r="A19" s="429" t="s">
        <v>285</v>
      </c>
      <c r="B19" s="67" t="s">
        <v>286</v>
      </c>
      <c r="C19" s="93">
        <v>14</v>
      </c>
      <c r="D19" s="436">
        <v>14</v>
      </c>
      <c r="E19" s="436"/>
      <c r="F19" s="69">
        <v>7</v>
      </c>
      <c r="G19" s="70">
        <v>7</v>
      </c>
      <c r="H19" s="80"/>
      <c r="I19" s="80">
        <v>6</v>
      </c>
      <c r="J19" s="80">
        <v>6</v>
      </c>
      <c r="K19" s="80"/>
      <c r="L19" s="80">
        <v>1</v>
      </c>
      <c r="M19" s="80">
        <v>1</v>
      </c>
      <c r="N19" s="80"/>
      <c r="O19" s="436"/>
      <c r="P19" s="436"/>
      <c r="Q19" s="436"/>
      <c r="R19" s="434">
        <v>2</v>
      </c>
      <c r="S19" s="434">
        <v>2</v>
      </c>
      <c r="T19" s="436"/>
    </row>
    <row r="20" spans="1:20" s="435" customFormat="1" ht="34.5" x14ac:dyDescent="0.25">
      <c r="A20" s="429" t="s">
        <v>287</v>
      </c>
      <c r="B20" s="103" t="s">
        <v>55</v>
      </c>
      <c r="C20" s="93">
        <v>32</v>
      </c>
      <c r="D20" s="436">
        <v>32</v>
      </c>
      <c r="E20" s="436"/>
      <c r="F20" s="69">
        <v>16</v>
      </c>
      <c r="G20" s="70">
        <v>9</v>
      </c>
      <c r="H20" s="80">
        <v>7</v>
      </c>
      <c r="I20" s="80">
        <v>12</v>
      </c>
      <c r="J20" s="80">
        <v>5</v>
      </c>
      <c r="K20" s="80">
        <v>7</v>
      </c>
      <c r="L20" s="80">
        <v>6</v>
      </c>
      <c r="M20" s="80">
        <v>3</v>
      </c>
      <c r="N20" s="80">
        <v>3</v>
      </c>
      <c r="O20" s="436"/>
      <c r="P20" s="436"/>
      <c r="Q20" s="436"/>
      <c r="R20" s="434">
        <v>3</v>
      </c>
      <c r="S20" s="434">
        <v>3</v>
      </c>
      <c r="T20" s="436"/>
    </row>
    <row r="21" spans="1:20" s="435" customFormat="1" ht="33.75" x14ac:dyDescent="0.25">
      <c r="A21" s="429" t="s">
        <v>288</v>
      </c>
      <c r="B21" s="67" t="s">
        <v>289</v>
      </c>
      <c r="C21" s="93">
        <v>5</v>
      </c>
      <c r="D21" s="436">
        <v>5</v>
      </c>
      <c r="E21" s="436"/>
      <c r="F21" s="69">
        <v>11</v>
      </c>
      <c r="G21" s="70">
        <v>5</v>
      </c>
      <c r="H21" s="80">
        <v>6</v>
      </c>
      <c r="I21" s="80">
        <v>6</v>
      </c>
      <c r="J21" s="80">
        <v>5</v>
      </c>
      <c r="K21" s="80">
        <v>1</v>
      </c>
      <c r="L21" s="80">
        <v>1</v>
      </c>
      <c r="M21" s="80">
        <v>1</v>
      </c>
      <c r="N21" s="80"/>
      <c r="O21" s="436"/>
      <c r="P21" s="436"/>
      <c r="Q21" s="436"/>
      <c r="R21" s="434">
        <v>2</v>
      </c>
      <c r="S21" s="434">
        <v>2</v>
      </c>
      <c r="T21" s="436"/>
    </row>
    <row r="22" spans="1:20" s="435" customFormat="1" ht="56.25" x14ac:dyDescent="0.25">
      <c r="A22" s="429" t="s">
        <v>290</v>
      </c>
      <c r="B22" s="67" t="s">
        <v>51</v>
      </c>
      <c r="C22" s="93">
        <v>21</v>
      </c>
      <c r="D22" s="436">
        <v>21</v>
      </c>
      <c r="E22" s="436"/>
      <c r="F22" s="69">
        <v>17</v>
      </c>
      <c r="G22" s="70">
        <v>17</v>
      </c>
      <c r="H22" s="80"/>
      <c r="I22" s="80">
        <v>6</v>
      </c>
      <c r="J22" s="80">
        <v>6</v>
      </c>
      <c r="K22" s="80"/>
      <c r="L22" s="80"/>
      <c r="M22" s="80"/>
      <c r="N22" s="80"/>
      <c r="O22" s="436"/>
      <c r="P22" s="436"/>
      <c r="Q22" s="436"/>
      <c r="R22" s="434">
        <v>3</v>
      </c>
      <c r="S22" s="434">
        <v>3</v>
      </c>
      <c r="T22" s="436"/>
    </row>
    <row r="23" spans="1:20" s="435" customFormat="1" ht="22.5" x14ac:dyDescent="0.25">
      <c r="A23" s="429" t="s">
        <v>291</v>
      </c>
      <c r="B23" s="67" t="s">
        <v>292</v>
      </c>
      <c r="C23" s="93">
        <v>10</v>
      </c>
      <c r="D23" s="436">
        <v>10</v>
      </c>
      <c r="E23" s="436"/>
      <c r="F23" s="93">
        <v>3</v>
      </c>
      <c r="G23" s="70">
        <v>3</v>
      </c>
      <c r="H23" s="80"/>
      <c r="I23" s="80">
        <v>0</v>
      </c>
      <c r="J23" s="80">
        <v>0</v>
      </c>
      <c r="K23" s="80"/>
      <c r="L23" s="80"/>
      <c r="M23" s="80"/>
      <c r="N23" s="80"/>
      <c r="O23" s="436"/>
      <c r="P23" s="436"/>
      <c r="Q23" s="436"/>
      <c r="R23" s="434"/>
      <c r="S23" s="434"/>
      <c r="T23" s="436"/>
    </row>
    <row r="24" spans="1:20" s="435" customFormat="1" ht="22.5" x14ac:dyDescent="0.25">
      <c r="A24" s="429" t="s">
        <v>293</v>
      </c>
      <c r="B24" s="67" t="s">
        <v>294</v>
      </c>
      <c r="C24" s="93">
        <v>10</v>
      </c>
      <c r="D24" s="436">
        <v>10</v>
      </c>
      <c r="E24" s="436"/>
      <c r="F24" s="69">
        <v>12</v>
      </c>
      <c r="G24" s="70">
        <v>8</v>
      </c>
      <c r="H24" s="80">
        <v>4</v>
      </c>
      <c r="I24" s="80">
        <v>9</v>
      </c>
      <c r="J24" s="80">
        <v>5</v>
      </c>
      <c r="K24" s="80">
        <v>4</v>
      </c>
      <c r="L24" s="80">
        <v>3</v>
      </c>
      <c r="M24" s="80">
        <v>1</v>
      </c>
      <c r="N24" s="80">
        <v>2</v>
      </c>
      <c r="O24" s="436"/>
      <c r="P24" s="436"/>
      <c r="Q24" s="436"/>
      <c r="R24" s="434"/>
      <c r="S24" s="434"/>
      <c r="T24" s="436"/>
    </row>
    <row r="25" spans="1:20" s="435" customFormat="1" ht="33.75" x14ac:dyDescent="0.25">
      <c r="A25" s="429" t="s">
        <v>295</v>
      </c>
      <c r="B25" s="67" t="s">
        <v>296</v>
      </c>
      <c r="C25" s="105">
        <v>9</v>
      </c>
      <c r="D25" s="437">
        <v>9</v>
      </c>
      <c r="E25" s="436"/>
      <c r="F25" s="106">
        <v>9</v>
      </c>
      <c r="G25" s="107">
        <v>9</v>
      </c>
      <c r="H25" s="109"/>
      <c r="I25" s="109">
        <v>5</v>
      </c>
      <c r="J25" s="80">
        <v>5</v>
      </c>
      <c r="K25" s="80">
        <v>0</v>
      </c>
      <c r="L25" s="80"/>
      <c r="M25" s="80"/>
      <c r="N25" s="80"/>
      <c r="O25" s="436"/>
      <c r="P25" s="436"/>
      <c r="Q25" s="436"/>
      <c r="R25" s="434"/>
      <c r="S25" s="434"/>
      <c r="T25" s="436"/>
    </row>
    <row r="26" spans="1:20" s="435" customFormat="1" ht="68.25" x14ac:dyDescent="0.25">
      <c r="A26" s="429" t="s">
        <v>297</v>
      </c>
      <c r="B26" s="103" t="s">
        <v>60</v>
      </c>
      <c r="C26" s="93">
        <v>13</v>
      </c>
      <c r="D26" s="436">
        <v>13</v>
      </c>
      <c r="E26" s="436"/>
      <c r="F26" s="93">
        <v>5</v>
      </c>
      <c r="G26" s="70">
        <v>5</v>
      </c>
      <c r="H26" s="80"/>
      <c r="I26" s="80">
        <v>4</v>
      </c>
      <c r="J26" s="80">
        <v>4</v>
      </c>
      <c r="K26" s="80"/>
      <c r="L26" s="80">
        <v>1</v>
      </c>
      <c r="M26" s="80">
        <v>1</v>
      </c>
      <c r="N26" s="80"/>
      <c r="O26" s="436"/>
      <c r="P26" s="436"/>
      <c r="Q26" s="436"/>
      <c r="R26" s="434"/>
      <c r="S26" s="434"/>
      <c r="T26" s="436"/>
    </row>
    <row r="27" spans="1:20" s="435" customFormat="1" ht="22.5" x14ac:dyDescent="0.25">
      <c r="A27" s="429" t="s">
        <v>298</v>
      </c>
      <c r="B27" s="67" t="s">
        <v>299</v>
      </c>
      <c r="C27" s="68">
        <v>20</v>
      </c>
      <c r="D27" s="436">
        <v>20</v>
      </c>
      <c r="E27" s="436"/>
      <c r="F27" s="69">
        <v>12</v>
      </c>
      <c r="G27" s="70">
        <v>11</v>
      </c>
      <c r="H27" s="80">
        <v>1</v>
      </c>
      <c r="I27" s="80">
        <v>8</v>
      </c>
      <c r="J27" s="80">
        <v>8</v>
      </c>
      <c r="K27" s="80"/>
      <c r="L27" s="80">
        <v>6</v>
      </c>
      <c r="M27" s="80">
        <v>6</v>
      </c>
      <c r="N27" s="80"/>
      <c r="O27" s="436"/>
      <c r="P27" s="436"/>
      <c r="Q27" s="436"/>
      <c r="R27" s="434"/>
      <c r="S27" s="434"/>
      <c r="T27" s="436"/>
    </row>
    <row r="28" spans="1:20" s="440" customFormat="1" ht="33.75" x14ac:dyDescent="0.25">
      <c r="A28" s="429" t="s">
        <v>300</v>
      </c>
      <c r="B28" s="67" t="s">
        <v>301</v>
      </c>
      <c r="C28" s="93">
        <v>16</v>
      </c>
      <c r="D28" s="438">
        <v>16</v>
      </c>
      <c r="E28" s="438"/>
      <c r="F28" s="69">
        <v>14</v>
      </c>
      <c r="G28" s="70">
        <v>14</v>
      </c>
      <c r="H28" s="80"/>
      <c r="I28" s="80">
        <v>9</v>
      </c>
      <c r="J28" s="80">
        <v>9</v>
      </c>
      <c r="K28" s="80"/>
      <c r="L28" s="80">
        <v>1</v>
      </c>
      <c r="M28" s="80">
        <v>1</v>
      </c>
      <c r="N28" s="80"/>
      <c r="O28" s="438"/>
      <c r="P28" s="438"/>
      <c r="Q28" s="438"/>
      <c r="R28" s="439">
        <v>3</v>
      </c>
      <c r="S28" s="439">
        <v>3</v>
      </c>
      <c r="T28" s="438"/>
    </row>
    <row r="29" spans="1:20" s="435" customFormat="1" ht="45" x14ac:dyDescent="0.25">
      <c r="A29" s="429" t="s">
        <v>302</v>
      </c>
      <c r="B29" s="67" t="s">
        <v>63</v>
      </c>
      <c r="C29" s="93">
        <v>10</v>
      </c>
      <c r="D29" s="436">
        <v>10</v>
      </c>
      <c r="E29" s="436"/>
      <c r="F29" s="69">
        <v>8</v>
      </c>
      <c r="G29" s="70">
        <v>8</v>
      </c>
      <c r="H29" s="80"/>
      <c r="I29" s="80">
        <v>1</v>
      </c>
      <c r="J29" s="80">
        <v>1</v>
      </c>
      <c r="K29" s="80"/>
      <c r="L29" s="80"/>
      <c r="M29" s="80"/>
      <c r="N29" s="80"/>
      <c r="O29" s="436"/>
      <c r="P29" s="436"/>
      <c r="Q29" s="436"/>
      <c r="R29" s="434">
        <v>1</v>
      </c>
      <c r="S29" s="434">
        <v>1</v>
      </c>
      <c r="T29" s="436"/>
    </row>
    <row r="30" spans="1:20" s="435" customFormat="1" ht="56.25" x14ac:dyDescent="0.25">
      <c r="A30" s="429" t="s">
        <v>303</v>
      </c>
      <c r="B30" s="67" t="s">
        <v>420</v>
      </c>
      <c r="C30" s="93">
        <v>15</v>
      </c>
      <c r="D30" s="436">
        <v>15</v>
      </c>
      <c r="E30" s="436"/>
      <c r="F30" s="69">
        <v>13</v>
      </c>
      <c r="G30" s="70">
        <v>13</v>
      </c>
      <c r="H30" s="80"/>
      <c r="I30" s="80">
        <v>4</v>
      </c>
      <c r="J30" s="80">
        <v>4</v>
      </c>
      <c r="K30" s="80"/>
      <c r="L30" s="80"/>
      <c r="M30" s="80"/>
      <c r="N30" s="80"/>
      <c r="O30" s="436"/>
      <c r="P30" s="436"/>
      <c r="Q30" s="436"/>
      <c r="R30" s="434"/>
      <c r="S30" s="434"/>
      <c r="T30" s="436"/>
    </row>
    <row r="31" spans="1:20" s="435" customFormat="1" ht="33.75" x14ac:dyDescent="0.25">
      <c r="A31" s="429" t="s">
        <v>305</v>
      </c>
      <c r="B31" s="67" t="s">
        <v>306</v>
      </c>
      <c r="C31" s="93">
        <v>10</v>
      </c>
      <c r="D31" s="436">
        <v>10</v>
      </c>
      <c r="E31" s="436"/>
      <c r="F31" s="93">
        <v>7</v>
      </c>
      <c r="G31" s="70">
        <v>7</v>
      </c>
      <c r="H31" s="80"/>
      <c r="I31" s="80">
        <v>2</v>
      </c>
      <c r="J31" s="80">
        <v>2</v>
      </c>
      <c r="K31" s="80"/>
      <c r="L31" s="80"/>
      <c r="M31" s="80"/>
      <c r="N31" s="80"/>
      <c r="O31" s="436"/>
      <c r="P31" s="436"/>
      <c r="Q31" s="436"/>
      <c r="R31" s="434"/>
      <c r="S31" s="434"/>
      <c r="T31" s="436"/>
    </row>
    <row r="47" spans="3:5" x14ac:dyDescent="0.25">
      <c r="C47" s="441"/>
      <c r="D47" s="441"/>
      <c r="E47" s="441"/>
    </row>
    <row r="48" spans="3:5" x14ac:dyDescent="0.25">
      <c r="C48" s="441"/>
      <c r="D48" s="441"/>
      <c r="E48" s="441"/>
    </row>
    <row r="49" spans="3:5" x14ac:dyDescent="0.25">
      <c r="C49" s="442"/>
      <c r="D49" s="442"/>
      <c r="E49" s="442"/>
    </row>
  </sheetData>
  <mergeCells count="17">
    <mergeCell ref="C49:E49"/>
    <mergeCell ref="O5:Q5"/>
    <mergeCell ref="R5:T5"/>
    <mergeCell ref="L6:N7"/>
    <mergeCell ref="O6:Q6"/>
    <mergeCell ref="R6:T7"/>
    <mergeCell ref="O7:O8"/>
    <mergeCell ref="A1:B1"/>
    <mergeCell ref="A2:T2"/>
    <mergeCell ref="A3:B3"/>
    <mergeCell ref="A4:B4"/>
    <mergeCell ref="A5:A8"/>
    <mergeCell ref="B5:B8"/>
    <mergeCell ref="C5:E7"/>
    <mergeCell ref="F5:H7"/>
    <mergeCell ref="I5:K7"/>
    <mergeCell ref="L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B5" sqref="B5:B10"/>
    </sheetView>
  </sheetViews>
  <sheetFormatPr defaultRowHeight="12.75" x14ac:dyDescent="0.2"/>
  <cols>
    <col min="1" max="1" width="9.140625" style="443"/>
    <col min="2" max="2" width="26.85546875" style="443" customWidth="1"/>
    <col min="3" max="4" width="5.140625" style="443" customWidth="1"/>
    <col min="5" max="5" width="5.42578125" style="443" customWidth="1"/>
    <col min="6" max="6" width="5" style="443" customWidth="1"/>
    <col min="7" max="11" width="4.140625" style="443" customWidth="1"/>
    <col min="12" max="12" width="6.42578125" style="443" customWidth="1"/>
    <col min="13" max="13" width="6" style="443" customWidth="1"/>
    <col min="14" max="14" width="9.140625" style="443" customWidth="1"/>
    <col min="15" max="15" width="6.28515625" style="443" customWidth="1"/>
    <col min="16" max="16" width="4.5703125" style="443" customWidth="1"/>
    <col min="17" max="23" width="4.140625" style="443" customWidth="1"/>
    <col min="24" max="24" width="5.7109375" style="443" customWidth="1"/>
    <col min="25" max="25" width="6.5703125" style="443" customWidth="1"/>
    <col min="26" max="26" width="5.85546875" style="443" customWidth="1"/>
    <col min="27" max="27" width="4.7109375" style="443" customWidth="1"/>
    <col min="28" max="28" width="6.7109375" style="443" customWidth="1"/>
    <col min="29" max="29" width="6.140625" style="443" customWidth="1"/>
    <col min="30" max="16384" width="9.140625" style="443"/>
  </cols>
  <sheetData>
    <row r="1" spans="1:29" x14ac:dyDescent="0.2">
      <c r="AB1" s="444" t="s">
        <v>435</v>
      </c>
    </row>
    <row r="2" spans="1:29" x14ac:dyDescent="0.2">
      <c r="A2" s="445" t="s">
        <v>436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</row>
    <row r="3" spans="1:29" x14ac:dyDescent="0.2">
      <c r="B3" s="12"/>
    </row>
    <row r="4" spans="1:29" x14ac:dyDescent="0.2">
      <c r="B4" s="12"/>
    </row>
    <row r="5" spans="1:29" s="449" customFormat="1" ht="11.25" x14ac:dyDescent="0.2">
      <c r="A5" s="446" t="s">
        <v>387</v>
      </c>
      <c r="B5" s="43" t="s">
        <v>3</v>
      </c>
      <c r="C5" s="28" t="s">
        <v>437</v>
      </c>
      <c r="D5" s="29"/>
      <c r="E5" s="29"/>
      <c r="F5" s="30"/>
      <c r="G5" s="20" t="s">
        <v>6</v>
      </c>
      <c r="H5" s="20"/>
      <c r="I5" s="20"/>
      <c r="J5" s="20"/>
      <c r="K5" s="20"/>
      <c r="L5" s="20"/>
      <c r="M5" s="20"/>
      <c r="N5" s="20"/>
      <c r="O5" s="28" t="s">
        <v>7</v>
      </c>
      <c r="P5" s="29"/>
      <c r="Q5" s="29"/>
      <c r="R5" s="29"/>
      <c r="S5" s="29"/>
      <c r="T5" s="29"/>
      <c r="U5" s="29"/>
      <c r="V5" s="29"/>
      <c r="W5" s="30"/>
      <c r="X5" s="21" t="s">
        <v>438</v>
      </c>
      <c r="Y5" s="21"/>
      <c r="Z5" s="21" t="s">
        <v>439</v>
      </c>
      <c r="AA5" s="21"/>
      <c r="AB5" s="447" t="s">
        <v>440</v>
      </c>
      <c r="AC5" s="448"/>
    </row>
    <row r="6" spans="1:29" s="449" customFormat="1" ht="11.25" x14ac:dyDescent="0.2">
      <c r="A6" s="450"/>
      <c r="B6" s="451"/>
      <c r="C6" s="452" t="s">
        <v>11</v>
      </c>
      <c r="D6" s="27" t="s">
        <v>12</v>
      </c>
      <c r="E6" s="27"/>
      <c r="F6" s="453" t="s">
        <v>13</v>
      </c>
      <c r="G6" s="452" t="s">
        <v>441</v>
      </c>
      <c r="H6" s="28" t="s">
        <v>15</v>
      </c>
      <c r="I6" s="29"/>
      <c r="J6" s="29"/>
      <c r="K6" s="30"/>
      <c r="L6" s="454" t="s">
        <v>442</v>
      </c>
      <c r="M6" s="21" t="s">
        <v>443</v>
      </c>
      <c r="N6" s="21"/>
      <c r="O6" s="21" t="s">
        <v>19</v>
      </c>
      <c r="P6" s="21"/>
      <c r="Q6" s="20" t="s">
        <v>24</v>
      </c>
      <c r="R6" s="20"/>
      <c r="S6" s="20"/>
      <c r="T6" s="20"/>
      <c r="U6" s="20" t="s">
        <v>25</v>
      </c>
      <c r="V6" s="20"/>
      <c r="W6" s="20"/>
      <c r="X6" s="21"/>
      <c r="Y6" s="21"/>
      <c r="Z6" s="21"/>
      <c r="AA6" s="21"/>
      <c r="AB6" s="455"/>
      <c r="AC6" s="456"/>
    </row>
    <row r="7" spans="1:29" s="449" customFormat="1" ht="11.25" x14ac:dyDescent="0.2">
      <c r="A7" s="450"/>
      <c r="B7" s="451"/>
      <c r="C7" s="452"/>
      <c r="D7" s="452" t="s">
        <v>19</v>
      </c>
      <c r="E7" s="453" t="s">
        <v>20</v>
      </c>
      <c r="F7" s="453"/>
      <c r="G7" s="452"/>
      <c r="H7" s="454" t="s">
        <v>21</v>
      </c>
      <c r="I7" s="454" t="s">
        <v>444</v>
      </c>
      <c r="J7" s="453" t="s">
        <v>22</v>
      </c>
      <c r="K7" s="453" t="s">
        <v>23</v>
      </c>
      <c r="L7" s="454"/>
      <c r="M7" s="21"/>
      <c r="N7" s="21"/>
      <c r="O7" s="21"/>
      <c r="P7" s="21"/>
      <c r="Q7" s="20"/>
      <c r="R7" s="20"/>
      <c r="S7" s="20"/>
      <c r="T7" s="20"/>
      <c r="U7" s="20"/>
      <c r="V7" s="20"/>
      <c r="W7" s="20"/>
      <c r="X7" s="21"/>
      <c r="Y7" s="21"/>
      <c r="Z7" s="21"/>
      <c r="AA7" s="21"/>
      <c r="AB7" s="455"/>
      <c r="AC7" s="456"/>
    </row>
    <row r="8" spans="1:29" s="449" customFormat="1" ht="11.25" x14ac:dyDescent="0.2">
      <c r="A8" s="450"/>
      <c r="B8" s="451"/>
      <c r="C8" s="452"/>
      <c r="D8" s="452"/>
      <c r="E8" s="453"/>
      <c r="F8" s="453"/>
      <c r="G8" s="452"/>
      <c r="H8" s="454"/>
      <c r="I8" s="454"/>
      <c r="J8" s="453"/>
      <c r="K8" s="453"/>
      <c r="L8" s="454"/>
      <c r="M8" s="21"/>
      <c r="N8" s="21"/>
      <c r="O8" s="21"/>
      <c r="P8" s="21"/>
      <c r="Q8" s="453" t="s">
        <v>445</v>
      </c>
      <c r="R8" s="453" t="s">
        <v>29</v>
      </c>
      <c r="S8" s="453" t="s">
        <v>30</v>
      </c>
      <c r="T8" s="453" t="s">
        <v>31</v>
      </c>
      <c r="U8" s="453" t="s">
        <v>32</v>
      </c>
      <c r="V8" s="453" t="s">
        <v>33</v>
      </c>
      <c r="W8" s="453" t="s">
        <v>34</v>
      </c>
      <c r="X8" s="21"/>
      <c r="Y8" s="21"/>
      <c r="Z8" s="21"/>
      <c r="AA8" s="21"/>
      <c r="AB8" s="455"/>
      <c r="AC8" s="456"/>
    </row>
    <row r="9" spans="1:29" s="449" customFormat="1" ht="11.25" x14ac:dyDescent="0.2">
      <c r="A9" s="450"/>
      <c r="B9" s="451"/>
      <c r="C9" s="452"/>
      <c r="D9" s="452"/>
      <c r="E9" s="453"/>
      <c r="F9" s="453"/>
      <c r="G9" s="452"/>
      <c r="H9" s="454"/>
      <c r="I9" s="454"/>
      <c r="J9" s="453"/>
      <c r="K9" s="453"/>
      <c r="L9" s="454"/>
      <c r="M9" s="21"/>
      <c r="N9" s="21"/>
      <c r="O9" s="21"/>
      <c r="P9" s="21"/>
      <c r="Q9" s="453"/>
      <c r="R9" s="453"/>
      <c r="S9" s="453"/>
      <c r="T9" s="453"/>
      <c r="U9" s="453"/>
      <c r="V9" s="453"/>
      <c r="W9" s="453"/>
      <c r="X9" s="21"/>
      <c r="Y9" s="21"/>
      <c r="Z9" s="21"/>
      <c r="AA9" s="21"/>
      <c r="AB9" s="457"/>
      <c r="AC9" s="458"/>
    </row>
    <row r="10" spans="1:29" s="449" customFormat="1" ht="22.5" x14ac:dyDescent="0.2">
      <c r="A10" s="459"/>
      <c r="B10" s="460"/>
      <c r="C10" s="452"/>
      <c r="D10" s="452"/>
      <c r="E10" s="453"/>
      <c r="F10" s="453"/>
      <c r="G10" s="452"/>
      <c r="H10" s="454"/>
      <c r="I10" s="454"/>
      <c r="J10" s="453"/>
      <c r="K10" s="453"/>
      <c r="L10" s="454"/>
      <c r="M10" s="49" t="s">
        <v>35</v>
      </c>
      <c r="N10" s="49" t="s">
        <v>36</v>
      </c>
      <c r="O10" s="49" t="s">
        <v>39</v>
      </c>
      <c r="P10" s="461" t="s">
        <v>446</v>
      </c>
      <c r="Q10" s="453"/>
      <c r="R10" s="453"/>
      <c r="S10" s="453"/>
      <c r="T10" s="453"/>
      <c r="U10" s="453"/>
      <c r="V10" s="453"/>
      <c r="W10" s="453"/>
      <c r="X10" s="47" t="s">
        <v>41</v>
      </c>
      <c r="Y10" s="47" t="s">
        <v>42</v>
      </c>
      <c r="Z10" s="47" t="s">
        <v>37</v>
      </c>
      <c r="AA10" s="47" t="s">
        <v>36</v>
      </c>
      <c r="AB10" s="462" t="s">
        <v>41</v>
      </c>
      <c r="AC10" s="462" t="s">
        <v>36</v>
      </c>
    </row>
    <row r="11" spans="1:29" s="449" customFormat="1" ht="11.25" x14ac:dyDescent="0.2">
      <c r="A11" s="463" t="s">
        <v>43</v>
      </c>
      <c r="B11" s="50" t="s">
        <v>447</v>
      </c>
      <c r="C11" s="52">
        <v>1</v>
      </c>
      <c r="D11" s="52">
        <v>2</v>
      </c>
      <c r="E11" s="464">
        <v>3</v>
      </c>
      <c r="F11" s="52">
        <v>4</v>
      </c>
      <c r="G11" s="52">
        <v>5</v>
      </c>
      <c r="H11" s="464">
        <v>6</v>
      </c>
      <c r="I11" s="52">
        <v>7</v>
      </c>
      <c r="J11" s="52">
        <v>8</v>
      </c>
      <c r="K11" s="464">
        <v>9</v>
      </c>
      <c r="L11" s="52">
        <v>10</v>
      </c>
      <c r="M11" s="52">
        <v>11</v>
      </c>
      <c r="N11" s="464">
        <v>12</v>
      </c>
      <c r="O11" s="52">
        <v>13</v>
      </c>
      <c r="P11" s="52">
        <v>14</v>
      </c>
      <c r="Q11" s="464">
        <v>15</v>
      </c>
      <c r="R11" s="52">
        <v>16</v>
      </c>
      <c r="S11" s="52">
        <v>17</v>
      </c>
      <c r="T11" s="464">
        <v>18</v>
      </c>
      <c r="U11" s="52">
        <v>19</v>
      </c>
      <c r="V11" s="52">
        <v>20</v>
      </c>
      <c r="W11" s="464">
        <v>21</v>
      </c>
      <c r="X11" s="52">
        <v>22</v>
      </c>
      <c r="Y11" s="52">
        <v>23</v>
      </c>
      <c r="Z11" s="464">
        <v>24</v>
      </c>
      <c r="AA11" s="52">
        <v>25</v>
      </c>
      <c r="AB11" s="52">
        <v>26</v>
      </c>
      <c r="AC11" s="464">
        <v>27</v>
      </c>
    </row>
    <row r="12" spans="1:29" s="449" customFormat="1" ht="11.25" x14ac:dyDescent="0.2">
      <c r="A12" s="352" t="s">
        <v>71</v>
      </c>
      <c r="B12" s="354"/>
      <c r="C12" s="465">
        <f>SUM(C13:C18)</f>
        <v>6</v>
      </c>
      <c r="D12" s="465">
        <f t="shared" ref="D12:X12" si="0">SUM(D13:D18)</f>
        <v>6</v>
      </c>
      <c r="E12" s="465">
        <f t="shared" si="0"/>
        <v>0</v>
      </c>
      <c r="F12" s="465">
        <f t="shared" si="0"/>
        <v>0</v>
      </c>
      <c r="G12" s="465">
        <f t="shared" si="0"/>
        <v>3</v>
      </c>
      <c r="H12" s="465">
        <f t="shared" si="0"/>
        <v>3</v>
      </c>
      <c r="I12" s="465">
        <f t="shared" si="0"/>
        <v>0</v>
      </c>
      <c r="J12" s="465">
        <f t="shared" si="0"/>
        <v>0</v>
      </c>
      <c r="K12" s="465">
        <f t="shared" si="0"/>
        <v>0</v>
      </c>
      <c r="L12" s="466">
        <f>G12/C12</f>
        <v>0.5</v>
      </c>
      <c r="M12" s="465">
        <f t="shared" si="0"/>
        <v>3</v>
      </c>
      <c r="N12" s="466">
        <f>M12/G12</f>
        <v>1</v>
      </c>
      <c r="O12" s="465">
        <f t="shared" si="0"/>
        <v>3</v>
      </c>
      <c r="P12" s="466">
        <f>O12/C12</f>
        <v>0.5</v>
      </c>
      <c r="Q12" s="465">
        <f t="shared" si="0"/>
        <v>1</v>
      </c>
      <c r="R12" s="465">
        <f t="shared" si="0"/>
        <v>0</v>
      </c>
      <c r="S12" s="465">
        <f t="shared" si="0"/>
        <v>0</v>
      </c>
      <c r="T12" s="465">
        <f t="shared" si="0"/>
        <v>2</v>
      </c>
      <c r="U12" s="465">
        <f t="shared" si="0"/>
        <v>0</v>
      </c>
      <c r="V12" s="465">
        <f t="shared" si="0"/>
        <v>0</v>
      </c>
      <c r="W12" s="465">
        <f t="shared" si="0"/>
        <v>0</v>
      </c>
      <c r="X12" s="465">
        <f t="shared" si="0"/>
        <v>6</v>
      </c>
      <c r="Y12" s="466">
        <f>X12/C12</f>
        <v>1</v>
      </c>
      <c r="Z12" s="465"/>
      <c r="AA12" s="465"/>
      <c r="AB12" s="465"/>
      <c r="AC12" s="465"/>
    </row>
    <row r="13" spans="1:29" s="449" customFormat="1" ht="22.5" x14ac:dyDescent="0.2">
      <c r="A13" s="467" t="s">
        <v>410</v>
      </c>
      <c r="B13" s="117" t="s">
        <v>448</v>
      </c>
      <c r="C13" s="465">
        <v>1</v>
      </c>
      <c r="D13" s="465">
        <v>1</v>
      </c>
      <c r="E13" s="465"/>
      <c r="F13" s="465"/>
      <c r="G13" s="465">
        <v>0</v>
      </c>
      <c r="H13" s="465">
        <v>0</v>
      </c>
      <c r="I13" s="465"/>
      <c r="J13" s="465"/>
      <c r="K13" s="465"/>
      <c r="L13" s="466">
        <f t="shared" ref="L13:L18" si="1">G13/C13</f>
        <v>0</v>
      </c>
      <c r="M13" s="465">
        <v>0</v>
      </c>
      <c r="N13" s="466">
        <v>0</v>
      </c>
      <c r="O13" s="465">
        <f>SUM(Q13:W13)</f>
        <v>1</v>
      </c>
      <c r="P13" s="466">
        <f>O13/C13</f>
        <v>1</v>
      </c>
      <c r="Q13" s="465">
        <v>1</v>
      </c>
      <c r="R13" s="465"/>
      <c r="S13" s="465"/>
      <c r="T13" s="465"/>
      <c r="U13" s="465"/>
      <c r="V13" s="465"/>
      <c r="W13" s="465"/>
      <c r="X13" s="465">
        <f>O13+G13</f>
        <v>1</v>
      </c>
      <c r="Y13" s="466">
        <f>X13/C13</f>
        <v>1</v>
      </c>
      <c r="Z13" s="465"/>
      <c r="AA13" s="465"/>
      <c r="AB13" s="465"/>
      <c r="AC13" s="465"/>
    </row>
    <row r="14" spans="1:29" s="449" customFormat="1" ht="22.5" x14ac:dyDescent="0.2">
      <c r="A14" s="468" t="s">
        <v>275</v>
      </c>
      <c r="B14" s="469" t="s">
        <v>449</v>
      </c>
      <c r="C14" s="465">
        <v>1</v>
      </c>
      <c r="D14" s="465">
        <v>1</v>
      </c>
      <c r="E14" s="465"/>
      <c r="F14" s="465"/>
      <c r="G14" s="465">
        <v>1</v>
      </c>
      <c r="H14" s="465">
        <v>1</v>
      </c>
      <c r="I14" s="465"/>
      <c r="J14" s="465"/>
      <c r="K14" s="465"/>
      <c r="L14" s="466">
        <f t="shared" si="1"/>
        <v>1</v>
      </c>
      <c r="M14" s="465">
        <v>1</v>
      </c>
      <c r="N14" s="466">
        <f t="shared" ref="N14:N18" si="2">M14/G14</f>
        <v>1</v>
      </c>
      <c r="O14" s="465">
        <f t="shared" ref="O14:O18" si="3">SUM(Q14:W14)</f>
        <v>0</v>
      </c>
      <c r="P14" s="466">
        <f t="shared" ref="P14:P18" si="4">O14/C14</f>
        <v>0</v>
      </c>
      <c r="Q14" s="465"/>
      <c r="R14" s="465"/>
      <c r="S14" s="465"/>
      <c r="T14" s="465"/>
      <c r="U14" s="465"/>
      <c r="V14" s="465"/>
      <c r="W14" s="465"/>
      <c r="X14" s="465">
        <f t="shared" ref="X14:X18" si="5">O14+G14</f>
        <v>1</v>
      </c>
      <c r="Y14" s="466">
        <f t="shared" ref="Y14:Y18" si="6">X14/C14</f>
        <v>1</v>
      </c>
      <c r="Z14" s="465"/>
      <c r="AA14" s="465"/>
      <c r="AB14" s="465"/>
      <c r="AC14" s="465"/>
    </row>
    <row r="15" spans="1:29" s="449" customFormat="1" ht="33.75" x14ac:dyDescent="0.2">
      <c r="A15" s="468" t="s">
        <v>278</v>
      </c>
      <c r="B15" s="469" t="s">
        <v>450</v>
      </c>
      <c r="C15" s="465">
        <v>1</v>
      </c>
      <c r="D15" s="465">
        <v>1</v>
      </c>
      <c r="E15" s="465"/>
      <c r="F15" s="465"/>
      <c r="G15" s="465">
        <v>1</v>
      </c>
      <c r="H15" s="465">
        <v>1</v>
      </c>
      <c r="I15" s="465"/>
      <c r="J15" s="465"/>
      <c r="K15" s="465"/>
      <c r="L15" s="466">
        <f t="shared" si="1"/>
        <v>1</v>
      </c>
      <c r="M15" s="465">
        <v>1</v>
      </c>
      <c r="N15" s="466">
        <f t="shared" si="2"/>
        <v>1</v>
      </c>
      <c r="O15" s="465">
        <f t="shared" si="3"/>
        <v>0</v>
      </c>
      <c r="P15" s="466">
        <f t="shared" si="4"/>
        <v>0</v>
      </c>
      <c r="Q15" s="465"/>
      <c r="R15" s="465"/>
      <c r="S15" s="465"/>
      <c r="T15" s="465"/>
      <c r="U15" s="465"/>
      <c r="V15" s="465"/>
      <c r="W15" s="465"/>
      <c r="X15" s="465">
        <f t="shared" si="5"/>
        <v>1</v>
      </c>
      <c r="Y15" s="466">
        <f t="shared" si="6"/>
        <v>1</v>
      </c>
      <c r="Z15" s="465"/>
      <c r="AA15" s="465"/>
      <c r="AB15" s="465"/>
      <c r="AC15" s="465"/>
    </row>
    <row r="16" spans="1:29" s="449" customFormat="1" ht="22.5" x14ac:dyDescent="0.2">
      <c r="A16" s="468" t="s">
        <v>305</v>
      </c>
      <c r="B16" s="469" t="s">
        <v>306</v>
      </c>
      <c r="C16" s="465">
        <v>1</v>
      </c>
      <c r="D16" s="465">
        <v>1</v>
      </c>
      <c r="E16" s="465"/>
      <c r="F16" s="465"/>
      <c r="G16" s="465">
        <v>0</v>
      </c>
      <c r="H16" s="465">
        <v>0</v>
      </c>
      <c r="I16" s="465"/>
      <c r="J16" s="465"/>
      <c r="K16" s="465"/>
      <c r="L16" s="466">
        <f>G16/C16</f>
        <v>0</v>
      </c>
      <c r="M16" s="465">
        <v>0</v>
      </c>
      <c r="N16" s="466">
        <v>0</v>
      </c>
      <c r="O16" s="465">
        <f t="shared" si="3"/>
        <v>1</v>
      </c>
      <c r="P16" s="466">
        <f t="shared" si="4"/>
        <v>1</v>
      </c>
      <c r="Q16" s="465"/>
      <c r="R16" s="465"/>
      <c r="S16" s="465"/>
      <c r="T16" s="465">
        <v>1</v>
      </c>
      <c r="U16" s="465"/>
      <c r="V16" s="465"/>
      <c r="W16" s="465"/>
      <c r="X16" s="465">
        <f t="shared" si="5"/>
        <v>1</v>
      </c>
      <c r="Y16" s="466">
        <f t="shared" si="6"/>
        <v>1</v>
      </c>
      <c r="Z16" s="465"/>
      <c r="AA16" s="465"/>
      <c r="AB16" s="465"/>
      <c r="AC16" s="465"/>
    </row>
    <row r="17" spans="1:29" s="449" customFormat="1" ht="22.5" x14ac:dyDescent="0.2">
      <c r="A17" s="468" t="s">
        <v>417</v>
      </c>
      <c r="B17" s="469" t="s">
        <v>451</v>
      </c>
      <c r="C17" s="465">
        <v>1</v>
      </c>
      <c r="D17" s="465">
        <v>1</v>
      </c>
      <c r="E17" s="465"/>
      <c r="F17" s="465"/>
      <c r="G17" s="465">
        <v>0</v>
      </c>
      <c r="H17" s="465">
        <v>0</v>
      </c>
      <c r="I17" s="465"/>
      <c r="J17" s="465"/>
      <c r="K17" s="465"/>
      <c r="L17" s="466">
        <f t="shared" si="1"/>
        <v>0</v>
      </c>
      <c r="M17" s="465">
        <v>0</v>
      </c>
      <c r="N17" s="466">
        <v>0</v>
      </c>
      <c r="O17" s="465">
        <f t="shared" si="3"/>
        <v>1</v>
      </c>
      <c r="P17" s="466">
        <f t="shared" si="4"/>
        <v>1</v>
      </c>
      <c r="Q17" s="465"/>
      <c r="R17" s="465"/>
      <c r="S17" s="465"/>
      <c r="T17" s="465">
        <v>1</v>
      </c>
      <c r="U17" s="465"/>
      <c r="V17" s="465"/>
      <c r="W17" s="465"/>
      <c r="X17" s="465">
        <f t="shared" si="5"/>
        <v>1</v>
      </c>
      <c r="Y17" s="466">
        <f t="shared" si="6"/>
        <v>1</v>
      </c>
      <c r="Z17" s="465"/>
      <c r="AA17" s="465"/>
      <c r="AB17" s="465"/>
      <c r="AC17" s="465"/>
    </row>
    <row r="18" spans="1:29" ht="33.75" x14ac:dyDescent="0.2">
      <c r="A18" s="468" t="s">
        <v>290</v>
      </c>
      <c r="B18" s="469" t="s">
        <v>452</v>
      </c>
      <c r="C18" s="465">
        <v>1</v>
      </c>
      <c r="D18" s="465">
        <v>1</v>
      </c>
      <c r="E18" s="465"/>
      <c r="F18" s="465"/>
      <c r="G18" s="465">
        <v>1</v>
      </c>
      <c r="H18" s="465">
        <v>1</v>
      </c>
      <c r="I18" s="465"/>
      <c r="J18" s="465"/>
      <c r="K18" s="465"/>
      <c r="L18" s="466">
        <f t="shared" si="1"/>
        <v>1</v>
      </c>
      <c r="M18" s="465">
        <v>1</v>
      </c>
      <c r="N18" s="466">
        <f t="shared" si="2"/>
        <v>1</v>
      </c>
      <c r="O18" s="465">
        <f t="shared" si="3"/>
        <v>0</v>
      </c>
      <c r="P18" s="466">
        <f t="shared" si="4"/>
        <v>0</v>
      </c>
      <c r="Q18" s="465"/>
      <c r="R18" s="465"/>
      <c r="S18" s="465"/>
      <c r="T18" s="465"/>
      <c r="U18" s="465"/>
      <c r="V18" s="465"/>
      <c r="W18" s="465"/>
      <c r="X18" s="465">
        <f t="shared" si="5"/>
        <v>1</v>
      </c>
      <c r="Y18" s="466">
        <f t="shared" si="6"/>
        <v>1</v>
      </c>
      <c r="Z18" s="470"/>
      <c r="AA18" s="470"/>
      <c r="AB18" s="470"/>
      <c r="AC18" s="470"/>
    </row>
  </sheetData>
  <mergeCells count="33">
    <mergeCell ref="A12:B12"/>
    <mergeCell ref="R8:R10"/>
    <mergeCell ref="S8:S10"/>
    <mergeCell ref="T8:T10"/>
    <mergeCell ref="U8:U10"/>
    <mergeCell ref="V8:V10"/>
    <mergeCell ref="W8:W10"/>
    <mergeCell ref="O6:P9"/>
    <mergeCell ref="Q6:T7"/>
    <mergeCell ref="U6:W7"/>
    <mergeCell ref="D7:D10"/>
    <mergeCell ref="E7:E10"/>
    <mergeCell ref="H7:H10"/>
    <mergeCell ref="I7:I10"/>
    <mergeCell ref="J7:J10"/>
    <mergeCell ref="K7:K10"/>
    <mergeCell ref="Q8:Q10"/>
    <mergeCell ref="D6:E6"/>
    <mergeCell ref="F6:F10"/>
    <mergeCell ref="G6:G10"/>
    <mergeCell ref="H6:K6"/>
    <mergeCell ref="L6:L10"/>
    <mergeCell ref="M6:N9"/>
    <mergeCell ref="A2:AC2"/>
    <mergeCell ref="A5:A10"/>
    <mergeCell ref="B5:B10"/>
    <mergeCell ref="C5:F5"/>
    <mergeCell ref="G5:N5"/>
    <mergeCell ref="O5:W5"/>
    <mergeCell ref="X5:Y9"/>
    <mergeCell ref="Z5:AA9"/>
    <mergeCell ref="AB5:AC9"/>
    <mergeCell ref="C6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форма 1а</vt:lpstr>
      <vt:lpstr>форма 2а</vt:lpstr>
      <vt:lpstr>форма 3а</vt:lpstr>
      <vt:lpstr>форма 4а</vt:lpstr>
      <vt:lpstr>форма 5а</vt:lpstr>
      <vt:lpstr>форма 6а</vt:lpstr>
      <vt:lpstr>форма 7а</vt:lpstr>
      <vt:lpstr>форма 8а</vt:lpstr>
      <vt:lpstr>форма 9а</vt:lpstr>
      <vt:lpstr>форма 10а</vt:lpstr>
      <vt:lpstr>форма 11а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2015-10-14T04:39:10Z</dcterms:modified>
</cp:coreProperties>
</file>