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nnikovasr\Desktop\Отчеты_конт\Вакантные места\2026\"/>
    </mc:Choice>
  </mc:AlternateContent>
  <bookViews>
    <workbookView xWindow="9930" yWindow="300" windowWidth="9075" windowHeight="11070"/>
  </bookViews>
  <sheets>
    <sheet name="01.04.2026" sheetId="1" r:id="rId1"/>
  </sheets>
  <definedNames>
    <definedName name="_xlnm._FilterDatabase" localSheetId="0" hidden="1">'01.04.2026'!$A$6:$AH$26</definedName>
    <definedName name="_xlnm.Print_Titles" localSheetId="0">'01.04.2026'!$5:$6</definedName>
    <definedName name="_xlnm.Print_Area" localSheetId="0">'01.04.2026'!$A$1:$AE$26</definedName>
  </definedNames>
  <calcPr calcId="162913"/>
</workbook>
</file>

<file path=xl/calcChain.xml><?xml version="1.0" encoding="utf-8"?>
<calcChain xmlns="http://schemas.openxmlformats.org/spreadsheetml/2006/main">
  <c r="B13" i="1" l="1"/>
  <c r="C8" i="1" l="1"/>
  <c r="C9" i="1"/>
  <c r="C10" i="1"/>
  <c r="C11" i="1"/>
  <c r="C12" i="1"/>
  <c r="C13" i="1"/>
  <c r="C14" i="1"/>
  <c r="C15" i="1"/>
  <c r="C16" i="1"/>
  <c r="C17" i="1"/>
  <c r="C18" i="1"/>
  <c r="C20" i="1"/>
  <c r="C21" i="1"/>
  <c r="C22" i="1"/>
  <c r="C23" i="1"/>
  <c r="C24" i="1"/>
  <c r="C25" i="1"/>
  <c r="C1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8" i="1"/>
  <c r="E9" i="1"/>
  <c r="E26" i="1" l="1"/>
  <c r="C26" i="1"/>
  <c r="J26" i="1"/>
  <c r="M8" i="1"/>
  <c r="G8" i="1" s="1"/>
  <c r="M9" i="1"/>
  <c r="G9" i="1" s="1"/>
  <c r="M11" i="1"/>
  <c r="G11" i="1" s="1"/>
  <c r="M12" i="1"/>
  <c r="G12" i="1" s="1"/>
  <c r="M13" i="1"/>
  <c r="G13" i="1" s="1"/>
  <c r="M14" i="1"/>
  <c r="G14" i="1" s="1"/>
  <c r="M15" i="1"/>
  <c r="G15" i="1" s="1"/>
  <c r="M16" i="1"/>
  <c r="G16" i="1" s="1"/>
  <c r="M17" i="1"/>
  <c r="G17" i="1" s="1"/>
  <c r="M18" i="1"/>
  <c r="G18" i="1" s="1"/>
  <c r="M19" i="1"/>
  <c r="G19" i="1" s="1"/>
  <c r="M20" i="1"/>
  <c r="G20" i="1" s="1"/>
  <c r="M21" i="1"/>
  <c r="G21" i="1" s="1"/>
  <c r="M22" i="1"/>
  <c r="G22" i="1" s="1"/>
  <c r="M23" i="1"/>
  <c r="G23" i="1" s="1"/>
  <c r="M24" i="1"/>
  <c r="G24" i="1" s="1"/>
  <c r="M25" i="1"/>
  <c r="G25" i="1" s="1"/>
  <c r="L8" i="1" l="1"/>
  <c r="L9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K26" i="1"/>
  <c r="M10" i="1"/>
  <c r="G10" i="1" s="1"/>
  <c r="G26" i="1" s="1"/>
  <c r="L10" i="1"/>
  <c r="I26" i="1"/>
  <c r="AE10" i="1" l="1"/>
  <c r="AB10" i="1"/>
  <c r="Y10" i="1"/>
  <c r="V10" i="1"/>
  <c r="S10" i="1"/>
  <c r="P10" i="1"/>
  <c r="D10" i="1"/>
  <c r="B10" i="1"/>
  <c r="F10" i="1" l="1"/>
  <c r="M26" i="1"/>
  <c r="P24" i="1" l="1"/>
  <c r="S24" i="1"/>
  <c r="V24" i="1"/>
  <c r="Y23" i="1"/>
  <c r="O26" i="1"/>
  <c r="H26" i="1"/>
  <c r="AE20" i="1"/>
  <c r="Y20" i="1"/>
  <c r="V20" i="1"/>
  <c r="D20" i="1"/>
  <c r="B20" i="1"/>
  <c r="AB19" i="1"/>
  <c r="P18" i="1"/>
  <c r="S18" i="1"/>
  <c r="V18" i="1"/>
  <c r="Y18" i="1"/>
  <c r="P15" i="1"/>
  <c r="S15" i="1"/>
  <c r="P13" i="1"/>
  <c r="S13" i="1"/>
  <c r="Y13" i="1"/>
  <c r="F20" i="1" l="1"/>
  <c r="S25" i="1" l="1"/>
  <c r="V25" i="1"/>
  <c r="P22" i="1"/>
  <c r="V22" i="1"/>
  <c r="P21" i="1"/>
  <c r="S21" i="1"/>
  <c r="V21" i="1"/>
  <c r="Y21" i="1"/>
  <c r="P16" i="1"/>
  <c r="S16" i="1"/>
  <c r="V16" i="1"/>
  <c r="Y16" i="1"/>
  <c r="AB16" i="1"/>
  <c r="F17" i="1"/>
  <c r="D17" i="1"/>
  <c r="B17" i="1"/>
  <c r="P14" i="1" l="1"/>
  <c r="S14" i="1"/>
  <c r="V14" i="1"/>
  <c r="P9" i="1"/>
  <c r="S9" i="1"/>
  <c r="V9" i="1"/>
  <c r="V11" i="1"/>
  <c r="P11" i="1"/>
  <c r="S8" i="1" l="1"/>
  <c r="B8" i="1" l="1"/>
  <c r="V23" i="1" l="1"/>
  <c r="Y19" i="1"/>
  <c r="V13" i="1" l="1"/>
  <c r="P25" i="1" l="1"/>
  <c r="S22" i="1"/>
  <c r="V12" i="1"/>
  <c r="N26" i="1" l="1"/>
  <c r="Q26" i="1"/>
  <c r="R26" i="1"/>
  <c r="T26" i="1"/>
  <c r="U26" i="1"/>
  <c r="W26" i="1"/>
  <c r="X26" i="1"/>
  <c r="Z26" i="1"/>
  <c r="AA26" i="1"/>
  <c r="AC26" i="1"/>
  <c r="AD26" i="1"/>
  <c r="AE15" i="1" l="1"/>
  <c r="AB15" i="1"/>
  <c r="Y15" i="1"/>
  <c r="V15" i="1"/>
  <c r="B15" i="1"/>
  <c r="D15" i="1"/>
  <c r="F15" i="1" l="1"/>
  <c r="L26" i="1" l="1"/>
  <c r="B9" i="1"/>
  <c r="D9" i="1"/>
  <c r="B11" i="1"/>
  <c r="D11" i="1"/>
  <c r="B12" i="1"/>
  <c r="D12" i="1"/>
  <c r="D13" i="1"/>
  <c r="B14" i="1"/>
  <c r="D14" i="1"/>
  <c r="B16" i="1"/>
  <c r="D16" i="1"/>
  <c r="B18" i="1"/>
  <c r="D18" i="1"/>
  <c r="B19" i="1"/>
  <c r="D19" i="1"/>
  <c r="B21" i="1"/>
  <c r="D21" i="1"/>
  <c r="B22" i="1"/>
  <c r="D22" i="1"/>
  <c r="B23" i="1"/>
  <c r="D23" i="1"/>
  <c r="B24" i="1"/>
  <c r="D24" i="1"/>
  <c r="B25" i="1"/>
  <c r="D25" i="1"/>
  <c r="D8" i="1"/>
  <c r="B26" i="1" l="1"/>
  <c r="D26" i="1"/>
  <c r="AE8" i="1" l="1"/>
  <c r="AE11" i="1"/>
  <c r="AE13" i="1"/>
  <c r="AE25" i="1"/>
  <c r="AE22" i="1"/>
  <c r="AE18" i="1"/>
  <c r="AE21" i="1"/>
  <c r="AE19" i="1"/>
  <c r="AE12" i="1"/>
  <c r="AE14" i="1"/>
  <c r="AE23" i="1"/>
  <c r="AE24" i="1"/>
  <c r="AE9" i="1"/>
  <c r="AB8" i="1"/>
  <c r="AB11" i="1"/>
  <c r="AB13" i="1"/>
  <c r="AB25" i="1"/>
  <c r="AB22" i="1"/>
  <c r="AB21" i="1"/>
  <c r="AB12" i="1"/>
  <c r="AB14" i="1"/>
  <c r="AB23" i="1"/>
  <c r="AB24" i="1"/>
  <c r="AB9" i="1"/>
  <c r="Y11" i="1"/>
  <c r="Y25" i="1"/>
  <c r="Y22" i="1"/>
  <c r="Y12" i="1"/>
  <c r="Y14" i="1"/>
  <c r="Y24" i="1"/>
  <c r="Y9" i="1"/>
  <c r="V8" i="1"/>
  <c r="V19" i="1"/>
  <c r="S11" i="1"/>
  <c r="S19" i="1"/>
  <c r="S12" i="1"/>
  <c r="S23" i="1"/>
  <c r="P19" i="1"/>
  <c r="P12" i="1"/>
  <c r="P23" i="1"/>
  <c r="F24" i="1" l="1"/>
  <c r="F19" i="1"/>
  <c r="F23" i="1"/>
  <c r="F21" i="1"/>
  <c r="F25" i="1"/>
  <c r="F14" i="1"/>
  <c r="F18" i="1"/>
  <c r="F11" i="1"/>
  <c r="F13" i="1"/>
  <c r="F9" i="1"/>
  <c r="F12" i="1"/>
  <c r="F22" i="1"/>
  <c r="F8" i="1"/>
  <c r="P26" i="1" l="1"/>
  <c r="V26" i="1" l="1"/>
  <c r="Y26" i="1"/>
  <c r="AB26" i="1"/>
  <c r="AE16" i="1"/>
  <c r="AE26" i="1" s="1"/>
  <c r="F16" i="1" l="1"/>
  <c r="F26" i="1" s="1"/>
  <c r="S26" i="1"/>
</calcChain>
</file>

<file path=xl/sharedStrings.xml><?xml version="1.0" encoding="utf-8"?>
<sst xmlns="http://schemas.openxmlformats.org/spreadsheetml/2006/main" count="59" uniqueCount="44">
  <si>
    <t>Специальности/Направления</t>
  </si>
  <si>
    <t>Всего</t>
  </si>
  <si>
    <t>1 курс</t>
  </si>
  <si>
    <t>2 курс</t>
  </si>
  <si>
    <t>3 курс</t>
  </si>
  <si>
    <t>4 курс</t>
  </si>
  <si>
    <t>5 курс</t>
  </si>
  <si>
    <t>Контингент студентов, обучающихся за счет средств федерального бюджета</t>
  </si>
  <si>
    <t>Количество вакантных бюджетных мест</t>
  </si>
  <si>
    <t>45.03.01 "Филология" (профиль "Зарубежная филология (английский язык и литература)")</t>
  </si>
  <si>
    <t>45.03.01 "Филология" (профиль "Отечественная филология (русский язык и литература)")</t>
  </si>
  <si>
    <t>08.03.01 "Строительство" (профиль "Промышленное и гражданское строительство")</t>
  </si>
  <si>
    <t>13.03.02 "Электроэнергетика и электротехника" (профиль "Электрооборудование и электрохозяйство предприятий, организаций, учреждений")</t>
  </si>
  <si>
    <t>6 курс</t>
  </si>
  <si>
    <t>01.03.02 "Прикладная математика и информатика" (профиль "Системное программирование и компьютерные технологии")</t>
  </si>
  <si>
    <t>09.03.03 "Прикладная информатика" (профиль "Прикладная информатика в менеджменте")</t>
  </si>
  <si>
    <t>44.03.02 "Психолого-педагогическое образование" (профиль «Общая и специальная психология и педагогика в образовании») (заочное обучение)</t>
  </si>
  <si>
    <t>Контрольные цифры приема 2019 г.</t>
  </si>
  <si>
    <t>44.03.05 "Педагогическое образование (с двумя профилями подготовки)" (профиль "Дошкольное образование и начальное образование")</t>
  </si>
  <si>
    <t>13.03.02 "Электроэнергетика и электротехника" (профиль "Электрооборудование и электрохозяйство предприятий, организаций, учреждений") (заочное обучение)</t>
  </si>
  <si>
    <t>Контрольные цифры приема 2020 г.</t>
  </si>
  <si>
    <t>09.03.03 "Прикладная информатика" (профиль "Прикладная информатика в менеджменте") (заочное обучение)</t>
  </si>
  <si>
    <t>44.03.05 "Педагогическое образование (с двумя профилями подготовки)" (профиль "Дошкольное образование и начальное образование") (заочное обучение)</t>
  </si>
  <si>
    <t>Контрольные цифры приема 2021 г.</t>
  </si>
  <si>
    <t>13.03.02 "Электроэнергетика и электротехника" (профиль "Электропривод и автоматика")</t>
  </si>
  <si>
    <t>13.03.02 "Электроэнергетика и электротехника" (профиль "Электропривод и автоматика") (заочное обучение)</t>
  </si>
  <si>
    <t>Контрольные цифры приема 2022 г.</t>
  </si>
  <si>
    <t>7 курс</t>
  </si>
  <si>
    <t>Контрольные цифры приема 2023 г.</t>
  </si>
  <si>
    <t>21.05.04 "Горное дело" (специализации "Открытые горные работы", "Подземная разработка пластовых месторождений") (заочное обучение)</t>
  </si>
  <si>
    <t>Контрольные цифры приема 2024 г.</t>
  </si>
  <si>
    <t>Контрольные цифры приема 2025 г.</t>
  </si>
  <si>
    <t>Контрольные цифры приема с 2019 по 2025 гг.</t>
  </si>
  <si>
    <t>21.05.04 "Горное дело" (специализация "Обогащение полезных ископаемых (Сетевая программа совместно с АО ХК "Якутуголь"")</t>
  </si>
  <si>
    <t>44.03.03 "Специальное (дефектологическое) образование" (профиль "Дефектология")(заочное обучение)</t>
  </si>
  <si>
    <t>08.03.01 "Строительство" (профиль "Промышленное и гражданское строительство") (очно-заочное)</t>
  </si>
  <si>
    <t>Количество вакантных мест по договорам на оказание платных образовательных услуг</t>
  </si>
  <si>
    <t>Контингент студентов, обучающихся по договорам на оказание платных образовательных услуг</t>
  </si>
  <si>
    <t>Контрольные цифры приема 2025 г. (комм.)</t>
  </si>
  <si>
    <t>Контрольные цифры приема 2025 (комм.)</t>
  </si>
  <si>
    <t>Контингент студентов, обучающихся по договорам на оказание платных образовательных услуг (2025)</t>
  </si>
  <si>
    <t>21.05.04 "Горное дело" (специализации "Электрификация и автоматизация горного производства", "Обогащение полезных ископаемых", "Маркшейдерское дело", "Открытые горные работы")</t>
  </si>
  <si>
    <t>Информация о количестве вакантных мест для приема (перевода) по каждой образовательной программе, специальности, направлению подготовки (на места, финансируемые за счет бюджетных ассигнований федерального бюджета, по договорам на оказание платных образовательных услуг) в ТИ (ф) СВФУ г. Нерюнгри</t>
  </si>
  <si>
    <t>(очная, очно-заочная, заочная форма обучения) по состоянию на 01.04.2026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</si>
</sst>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Times New Roman Cyr"/>
      <family val="1"/>
      <charset val="204"/>
    </font>
    <font>
      <sz val="12"/>
      <name val="Times New Roman Cyr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47">
    <xf numFmtId="0" fontId="0" fillId="0" borderId="0" xfId="0"/>
    <xf numFmtId="0" fontId="0" fillId="0" borderId="0" xfId="0" applyFill="1"/>
    <xf numFmtId="0" fontId="2" fillId="0" borderId="0" xfId="0" applyFont="1" applyFill="1"/>
    <xf numFmtId="0" fontId="2" fillId="0" borderId="0" xfId="0" applyFont="1" applyFill="1" applyAlignment="1">
      <alignment horizontal="center" vertical="center" textRotation="90"/>
    </xf>
    <xf numFmtId="0" fontId="0" fillId="0" borderId="0" xfId="0" applyFill="1" applyAlignment="1">
      <alignment horizontal="center"/>
    </xf>
    <xf numFmtId="0" fontId="2" fillId="0" borderId="0" xfId="0" applyFont="1" applyFill="1" applyBorder="1" applyAlignment="1">
      <alignment horizontal="center" vertical="center" textRotation="90"/>
    </xf>
    <xf numFmtId="0" fontId="0" fillId="0" borderId="0" xfId="0" applyFill="1" applyBorder="1"/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top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textRotation="90" wrapText="1"/>
    </xf>
    <xf numFmtId="0" fontId="2" fillId="0" borderId="1" xfId="0" applyFont="1" applyFill="1" applyBorder="1" applyAlignment="1">
      <alignment vertical="center"/>
    </xf>
    <xf numFmtId="1" fontId="7" fillId="0" borderId="1" xfId="1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7" fillId="0" borderId="1" xfId="1" applyNumberFormat="1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/>
    </xf>
    <xf numFmtId="0" fontId="8" fillId="0" borderId="1" xfId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textRotation="90" wrapText="1"/>
    </xf>
    <xf numFmtId="0" fontId="5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wrapText="1"/>
    </xf>
    <xf numFmtId="0" fontId="0" fillId="0" borderId="0" xfId="0" applyFill="1" applyAlignment="1">
      <alignment wrapText="1"/>
    </xf>
    <xf numFmtId="0" fontId="2" fillId="0" borderId="0" xfId="0" applyFont="1" applyFill="1" applyBorder="1" applyAlignment="1">
      <alignment horizontal="center" wrapText="1"/>
    </xf>
    <xf numFmtId="0" fontId="0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0" fillId="3" borderId="4" xfId="0" applyFill="1" applyBorder="1" applyAlignment="1">
      <alignment vertical="center" wrapText="1"/>
    </xf>
    <xf numFmtId="1" fontId="4" fillId="2" borderId="1" xfId="0" applyNumberFormat="1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/>
    </xf>
    <xf numFmtId="1" fontId="11" fillId="0" borderId="1" xfId="1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" fontId="11" fillId="3" borderId="1" xfId="1" applyNumberFormat="1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1" fontId="4" fillId="4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6"/>
  <sheetViews>
    <sheetView tabSelected="1" view="pageBreakPreview" zoomScale="70" zoomScaleNormal="80" zoomScaleSheetLayoutView="70" workbookViewId="0">
      <pane xSplit="6" ySplit="6" topLeftCell="G7" activePane="bottomRight" state="frozen"/>
      <selection pane="topRight" activeCell="H1" sqref="H1"/>
      <selection pane="bottomLeft" activeCell="A7" sqref="A7"/>
      <selection pane="bottomRight" activeCell="C21" sqref="C21"/>
    </sheetView>
  </sheetViews>
  <sheetFormatPr defaultColWidth="9.140625" defaultRowHeight="15" x14ac:dyDescent="0.25"/>
  <cols>
    <col min="1" max="1" width="34.85546875" style="1" customWidth="1"/>
    <col min="2" max="2" width="9.7109375" style="1" customWidth="1"/>
    <col min="3" max="3" width="14.28515625" style="1" customWidth="1"/>
    <col min="4" max="5" width="9.7109375" style="1" customWidth="1"/>
    <col min="6" max="6" width="8.42578125" style="1" customWidth="1"/>
    <col min="7" max="7" width="10" style="1" customWidth="1"/>
    <col min="8" max="8" width="8.42578125" style="1" customWidth="1"/>
    <col min="9" max="9" width="11.28515625" style="1" customWidth="1"/>
    <col min="10" max="12" width="8.42578125" style="1" customWidth="1"/>
    <col min="13" max="13" width="10.28515625" style="1" customWidth="1"/>
    <col min="14" max="17" width="8.42578125" style="1" customWidth="1"/>
    <col min="18" max="19" width="8" style="1" customWidth="1"/>
    <col min="20" max="25" width="8.42578125" style="1" customWidth="1"/>
    <col min="26" max="27" width="9.7109375" style="1" customWidth="1"/>
    <col min="28" max="28" width="7.5703125" style="1" customWidth="1"/>
    <col min="29" max="30" width="9.7109375" style="1" customWidth="1"/>
    <col min="31" max="31" width="8.5703125" style="1" customWidth="1"/>
    <col min="32" max="32" width="42" style="24" customWidth="1"/>
    <col min="33" max="33" width="14.5703125" style="1" customWidth="1"/>
    <col min="34" max="16384" width="9.140625" style="1"/>
  </cols>
  <sheetData>
    <row r="1" spans="1:34" ht="8.25" customHeight="1" x14ac:dyDescent="0.25"/>
    <row r="2" spans="1:34" ht="34.5" customHeight="1" x14ac:dyDescent="0.25">
      <c r="A2" s="41" t="s">
        <v>42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</row>
    <row r="3" spans="1:34" ht="18.75" x14ac:dyDescent="0.25">
      <c r="A3" s="40" t="s">
        <v>43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</row>
    <row r="4" spans="1:34" ht="9" customHeight="1" x14ac:dyDescent="0.25"/>
    <row r="5" spans="1:34" s="2" customFormat="1" ht="12.75" customHeight="1" x14ac:dyDescent="0.2">
      <c r="A5" s="42" t="s">
        <v>0</v>
      </c>
      <c r="B5" s="43" t="s">
        <v>1</v>
      </c>
      <c r="C5" s="43"/>
      <c r="D5" s="43"/>
      <c r="E5" s="43"/>
      <c r="F5" s="43"/>
      <c r="G5" s="38"/>
      <c r="H5" s="44" t="s">
        <v>2</v>
      </c>
      <c r="I5" s="45"/>
      <c r="J5" s="45"/>
      <c r="K5" s="45"/>
      <c r="L5" s="45"/>
      <c r="M5" s="46"/>
      <c r="N5" s="44" t="s">
        <v>3</v>
      </c>
      <c r="O5" s="45"/>
      <c r="P5" s="46"/>
      <c r="Q5" s="44" t="s">
        <v>4</v>
      </c>
      <c r="R5" s="45"/>
      <c r="S5" s="46"/>
      <c r="T5" s="44" t="s">
        <v>5</v>
      </c>
      <c r="U5" s="45"/>
      <c r="V5" s="46"/>
      <c r="W5" s="44" t="s">
        <v>6</v>
      </c>
      <c r="X5" s="45"/>
      <c r="Y5" s="46"/>
      <c r="Z5" s="44" t="s">
        <v>13</v>
      </c>
      <c r="AA5" s="45"/>
      <c r="AB5" s="46"/>
      <c r="AC5" s="43" t="s">
        <v>27</v>
      </c>
      <c r="AD5" s="43"/>
      <c r="AE5" s="43"/>
      <c r="AF5" s="25"/>
    </row>
    <row r="6" spans="1:34" s="3" customFormat="1" ht="105.75" customHeight="1" x14ac:dyDescent="0.25">
      <c r="A6" s="42"/>
      <c r="B6" s="12" t="s">
        <v>7</v>
      </c>
      <c r="C6" s="12" t="s">
        <v>40</v>
      </c>
      <c r="D6" s="12" t="s">
        <v>32</v>
      </c>
      <c r="E6" s="12" t="s">
        <v>39</v>
      </c>
      <c r="F6" s="12" t="s">
        <v>8</v>
      </c>
      <c r="G6" s="12" t="s">
        <v>36</v>
      </c>
      <c r="H6" s="12" t="s">
        <v>7</v>
      </c>
      <c r="I6" s="12" t="s">
        <v>37</v>
      </c>
      <c r="J6" s="12" t="s">
        <v>31</v>
      </c>
      <c r="K6" s="12" t="s">
        <v>38</v>
      </c>
      <c r="L6" s="12" t="s">
        <v>8</v>
      </c>
      <c r="M6" s="12" t="s">
        <v>36</v>
      </c>
      <c r="N6" s="12" t="s">
        <v>7</v>
      </c>
      <c r="O6" s="12" t="s">
        <v>30</v>
      </c>
      <c r="P6" s="12" t="s">
        <v>8</v>
      </c>
      <c r="Q6" s="12" t="s">
        <v>7</v>
      </c>
      <c r="R6" s="12" t="s">
        <v>28</v>
      </c>
      <c r="S6" s="12" t="s">
        <v>8</v>
      </c>
      <c r="T6" s="12" t="s">
        <v>7</v>
      </c>
      <c r="U6" s="12" t="s">
        <v>26</v>
      </c>
      <c r="V6" s="12" t="s">
        <v>8</v>
      </c>
      <c r="W6" s="12" t="s">
        <v>7</v>
      </c>
      <c r="X6" s="12" t="s">
        <v>23</v>
      </c>
      <c r="Y6" s="12" t="s">
        <v>8</v>
      </c>
      <c r="Z6" s="12" t="s">
        <v>7</v>
      </c>
      <c r="AA6" s="12" t="s">
        <v>20</v>
      </c>
      <c r="AB6" s="12" t="s">
        <v>8</v>
      </c>
      <c r="AC6" s="12" t="s">
        <v>7</v>
      </c>
      <c r="AD6" s="12" t="s">
        <v>17</v>
      </c>
      <c r="AE6" s="12" t="s">
        <v>8</v>
      </c>
      <c r="AF6" s="21"/>
      <c r="AG6" s="5"/>
      <c r="AH6" s="5"/>
    </row>
    <row r="7" spans="1:34" x14ac:dyDescent="0.25">
      <c r="A7" s="13"/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1</v>
      </c>
      <c r="I7" s="20">
        <v>2</v>
      </c>
      <c r="J7" s="20">
        <v>3</v>
      </c>
      <c r="K7" s="20">
        <v>4</v>
      </c>
      <c r="L7" s="20">
        <v>5</v>
      </c>
      <c r="M7" s="20">
        <v>6</v>
      </c>
      <c r="N7" s="20">
        <v>1</v>
      </c>
      <c r="O7" s="20">
        <v>2</v>
      </c>
      <c r="P7" s="20">
        <v>3</v>
      </c>
      <c r="Q7" s="20">
        <v>1</v>
      </c>
      <c r="R7" s="20">
        <v>2</v>
      </c>
      <c r="S7" s="20">
        <v>3</v>
      </c>
      <c r="T7" s="20">
        <v>1</v>
      </c>
      <c r="U7" s="20">
        <v>2</v>
      </c>
      <c r="V7" s="20">
        <v>3</v>
      </c>
      <c r="W7" s="20">
        <v>1</v>
      </c>
      <c r="X7" s="20">
        <v>2</v>
      </c>
      <c r="Y7" s="20">
        <v>3</v>
      </c>
      <c r="Z7" s="37">
        <v>1</v>
      </c>
      <c r="AA7" s="20">
        <v>2</v>
      </c>
      <c r="AB7" s="37">
        <v>3</v>
      </c>
      <c r="AC7" s="37">
        <v>1</v>
      </c>
      <c r="AD7" s="37">
        <v>2</v>
      </c>
      <c r="AE7" s="37">
        <v>3</v>
      </c>
      <c r="AF7" s="26"/>
      <c r="AG7" s="6"/>
      <c r="AH7" s="6"/>
    </row>
    <row r="8" spans="1:34" ht="68.25" customHeight="1" x14ac:dyDescent="0.25">
      <c r="A8" s="28" t="s">
        <v>14</v>
      </c>
      <c r="B8" s="30">
        <f>H8+N8+Q8+T8+W8+Z8+AC8</f>
        <v>11</v>
      </c>
      <c r="C8" s="30">
        <f t="shared" ref="C8:C10" si="0">I8</f>
        <v>0</v>
      </c>
      <c r="D8" s="29">
        <f>J8+O8+R8+U8+X8+AA8+AD8</f>
        <v>18</v>
      </c>
      <c r="E8" s="29">
        <f>J8</f>
        <v>0</v>
      </c>
      <c r="F8" s="39">
        <f>L8+P8+S8+V8+Y8+AB8+AE8</f>
        <v>7</v>
      </c>
      <c r="G8" s="39">
        <f t="shared" ref="G8:G9" si="1">M8</f>
        <v>0</v>
      </c>
      <c r="H8" s="30">
        <v>0</v>
      </c>
      <c r="I8" s="30">
        <v>0</v>
      </c>
      <c r="J8" s="29">
        <v>0</v>
      </c>
      <c r="K8" s="29">
        <v>0</v>
      </c>
      <c r="L8" s="30">
        <f t="shared" ref="L8:L9" si="2">J8-H8</f>
        <v>0</v>
      </c>
      <c r="M8" s="30">
        <f t="shared" ref="M8:M9" si="3">K8-I8</f>
        <v>0</v>
      </c>
      <c r="N8" s="7">
        <v>0</v>
      </c>
      <c r="O8" s="29">
        <v>0</v>
      </c>
      <c r="P8" s="7">
        <v>0</v>
      </c>
      <c r="Q8" s="35">
        <v>9</v>
      </c>
      <c r="R8" s="29">
        <v>16</v>
      </c>
      <c r="S8" s="35">
        <f>R8-Q8</f>
        <v>7</v>
      </c>
      <c r="T8" s="31">
        <v>2</v>
      </c>
      <c r="U8" s="32">
        <v>2</v>
      </c>
      <c r="V8" s="16">
        <f t="shared" ref="V8:V25" si="4">U8-T8</f>
        <v>0</v>
      </c>
      <c r="W8" s="14">
        <v>0</v>
      </c>
      <c r="X8" s="10">
        <v>0</v>
      </c>
      <c r="Y8" s="7">
        <v>0</v>
      </c>
      <c r="Z8" s="17">
        <v>0</v>
      </c>
      <c r="AA8" s="10">
        <v>0</v>
      </c>
      <c r="AB8" s="7">
        <f t="shared" ref="AB8:AB25" si="5">AA8-Z8</f>
        <v>0</v>
      </c>
      <c r="AC8" s="18">
        <v>0</v>
      </c>
      <c r="AD8" s="11">
        <v>0</v>
      </c>
      <c r="AE8" s="8">
        <f t="shared" ref="AE8:AE25" si="6">AD8-AC8</f>
        <v>0</v>
      </c>
      <c r="AF8" s="22"/>
      <c r="AG8" s="6"/>
      <c r="AH8" s="6"/>
    </row>
    <row r="9" spans="1:34" ht="47.45" customHeight="1" x14ac:dyDescent="0.25">
      <c r="A9" s="28" t="s">
        <v>11</v>
      </c>
      <c r="B9" s="30">
        <f t="shared" ref="B9:B25" si="7">H9+N9+Q9+T9+W9+Z9+AC9</f>
        <v>47</v>
      </c>
      <c r="C9" s="30">
        <f t="shared" si="0"/>
        <v>0</v>
      </c>
      <c r="D9" s="29">
        <f t="shared" ref="D9:D25" si="8">J9+O9+R9+U9+X9+AA9+AD9</f>
        <v>64</v>
      </c>
      <c r="E9" s="29">
        <f>J9</f>
        <v>15</v>
      </c>
      <c r="F9" s="39">
        <f t="shared" ref="F9:F25" si="9">L9+P9+S9+V9+Y9+AB9+AE9</f>
        <v>17</v>
      </c>
      <c r="G9" s="39">
        <f t="shared" si="1"/>
        <v>2</v>
      </c>
      <c r="H9" s="30">
        <v>14</v>
      </c>
      <c r="I9" s="30">
        <v>0</v>
      </c>
      <c r="J9" s="29">
        <v>15</v>
      </c>
      <c r="K9" s="29">
        <v>2</v>
      </c>
      <c r="L9" s="30">
        <f t="shared" si="2"/>
        <v>1</v>
      </c>
      <c r="M9" s="30">
        <f t="shared" si="3"/>
        <v>2</v>
      </c>
      <c r="N9" s="30">
        <v>11</v>
      </c>
      <c r="O9" s="29">
        <v>15</v>
      </c>
      <c r="P9" s="30">
        <f t="shared" ref="P9:P10" si="10">O9-N9</f>
        <v>4</v>
      </c>
      <c r="Q9" s="30">
        <v>10</v>
      </c>
      <c r="R9" s="29">
        <v>16</v>
      </c>
      <c r="S9" s="30">
        <f t="shared" ref="S9:S10" si="11">R9-Q9</f>
        <v>6</v>
      </c>
      <c r="T9" s="35">
        <v>12</v>
      </c>
      <c r="U9" s="33">
        <v>18</v>
      </c>
      <c r="V9" s="35">
        <f t="shared" si="4"/>
        <v>6</v>
      </c>
      <c r="W9" s="14">
        <v>0</v>
      </c>
      <c r="X9" s="15">
        <v>0</v>
      </c>
      <c r="Y9" s="7">
        <f t="shared" ref="Y9:Y25" si="12">X9-W9</f>
        <v>0</v>
      </c>
      <c r="Z9" s="14">
        <v>0</v>
      </c>
      <c r="AA9" s="10">
        <v>0</v>
      </c>
      <c r="AB9" s="7">
        <f t="shared" si="5"/>
        <v>0</v>
      </c>
      <c r="AC9" s="18">
        <v>0</v>
      </c>
      <c r="AD9" s="11">
        <v>0</v>
      </c>
      <c r="AE9" s="8">
        <f t="shared" si="6"/>
        <v>0</v>
      </c>
      <c r="AF9" s="22"/>
      <c r="AG9" s="6"/>
      <c r="AH9" s="6"/>
    </row>
    <row r="10" spans="1:34" ht="59.25" customHeight="1" x14ac:dyDescent="0.25">
      <c r="A10" s="28" t="s">
        <v>35</v>
      </c>
      <c r="B10" s="30">
        <f t="shared" si="7"/>
        <v>0</v>
      </c>
      <c r="C10" s="30">
        <f t="shared" si="0"/>
        <v>13</v>
      </c>
      <c r="D10" s="29">
        <f t="shared" si="8"/>
        <v>0</v>
      </c>
      <c r="E10" s="29">
        <f t="shared" ref="E10:E25" si="13">J10</f>
        <v>0</v>
      </c>
      <c r="F10" s="39">
        <f t="shared" si="9"/>
        <v>0</v>
      </c>
      <c r="G10" s="39">
        <f>M10</f>
        <v>2</v>
      </c>
      <c r="H10" s="30">
        <v>0</v>
      </c>
      <c r="I10" s="30">
        <v>13</v>
      </c>
      <c r="J10" s="29">
        <v>0</v>
      </c>
      <c r="K10" s="29">
        <v>15</v>
      </c>
      <c r="L10" s="30">
        <f>J10-H10</f>
        <v>0</v>
      </c>
      <c r="M10" s="30">
        <f>K10-I10</f>
        <v>2</v>
      </c>
      <c r="N10" s="30">
        <v>0</v>
      </c>
      <c r="O10" s="29">
        <v>0</v>
      </c>
      <c r="P10" s="30">
        <f t="shared" si="10"/>
        <v>0</v>
      </c>
      <c r="Q10" s="30">
        <v>0</v>
      </c>
      <c r="R10" s="29">
        <v>0</v>
      </c>
      <c r="S10" s="30">
        <f t="shared" si="11"/>
        <v>0</v>
      </c>
      <c r="T10" s="35">
        <v>0</v>
      </c>
      <c r="U10" s="33">
        <v>0</v>
      </c>
      <c r="V10" s="35">
        <f t="shared" si="4"/>
        <v>0</v>
      </c>
      <c r="W10" s="14">
        <v>0</v>
      </c>
      <c r="X10" s="15">
        <v>0</v>
      </c>
      <c r="Y10" s="7">
        <f t="shared" si="12"/>
        <v>0</v>
      </c>
      <c r="Z10" s="14">
        <v>0</v>
      </c>
      <c r="AA10" s="10">
        <v>0</v>
      </c>
      <c r="AB10" s="7">
        <f t="shared" si="5"/>
        <v>0</v>
      </c>
      <c r="AC10" s="18">
        <v>0</v>
      </c>
      <c r="AD10" s="11">
        <v>0</v>
      </c>
      <c r="AE10" s="8">
        <f t="shared" si="6"/>
        <v>0</v>
      </c>
      <c r="AF10" s="22"/>
      <c r="AG10" s="6"/>
      <c r="AH10" s="6"/>
    </row>
    <row r="11" spans="1:34" ht="63.75" customHeight="1" x14ac:dyDescent="0.25">
      <c r="A11" s="28" t="s">
        <v>15</v>
      </c>
      <c r="B11" s="30">
        <f t="shared" si="7"/>
        <v>30</v>
      </c>
      <c r="C11" s="30">
        <f t="shared" ref="C11:C15" si="14">I11</f>
        <v>0</v>
      </c>
      <c r="D11" s="29">
        <f t="shared" si="8"/>
        <v>33</v>
      </c>
      <c r="E11" s="29">
        <f t="shared" si="13"/>
        <v>0</v>
      </c>
      <c r="F11" s="39">
        <f t="shared" si="9"/>
        <v>3</v>
      </c>
      <c r="G11" s="39">
        <f t="shared" ref="G11:G25" si="15">M11</f>
        <v>0</v>
      </c>
      <c r="H11" s="30">
        <v>0</v>
      </c>
      <c r="I11" s="30">
        <v>0</v>
      </c>
      <c r="J11" s="29">
        <v>0</v>
      </c>
      <c r="K11" s="29">
        <v>0</v>
      </c>
      <c r="L11" s="30">
        <f t="shared" ref="L11:L25" si="16">J11-H11</f>
        <v>0</v>
      </c>
      <c r="M11" s="30">
        <f t="shared" ref="M11:M25" si="17">K11-I11</f>
        <v>0</v>
      </c>
      <c r="N11" s="30">
        <v>16</v>
      </c>
      <c r="O11" s="29">
        <v>15</v>
      </c>
      <c r="P11" s="30">
        <f t="shared" ref="P11:P25" si="18">O11-N11</f>
        <v>-1</v>
      </c>
      <c r="Q11" s="7">
        <v>0</v>
      </c>
      <c r="R11" s="10">
        <v>0</v>
      </c>
      <c r="S11" s="16">
        <f t="shared" ref="S11:S25" si="19">R11-Q11</f>
        <v>0</v>
      </c>
      <c r="T11" s="35">
        <v>14</v>
      </c>
      <c r="U11" s="33">
        <v>18</v>
      </c>
      <c r="V11" s="34">
        <f t="shared" si="4"/>
        <v>4</v>
      </c>
      <c r="W11" s="14">
        <v>0</v>
      </c>
      <c r="X11" s="10">
        <v>0</v>
      </c>
      <c r="Y11" s="7">
        <f t="shared" si="12"/>
        <v>0</v>
      </c>
      <c r="Z11" s="17">
        <v>0</v>
      </c>
      <c r="AA11" s="10">
        <v>0</v>
      </c>
      <c r="AB11" s="7">
        <f t="shared" si="5"/>
        <v>0</v>
      </c>
      <c r="AC11" s="18">
        <v>0</v>
      </c>
      <c r="AD11" s="11">
        <v>0</v>
      </c>
      <c r="AE11" s="8">
        <f t="shared" si="6"/>
        <v>0</v>
      </c>
      <c r="AF11" s="22"/>
      <c r="AG11" s="6"/>
      <c r="AH11" s="6"/>
    </row>
    <row r="12" spans="1:34" ht="87" customHeight="1" x14ac:dyDescent="0.25">
      <c r="A12" s="28" t="s">
        <v>12</v>
      </c>
      <c r="B12" s="30">
        <f t="shared" si="7"/>
        <v>2</v>
      </c>
      <c r="C12" s="30">
        <f t="shared" si="14"/>
        <v>0</v>
      </c>
      <c r="D12" s="29">
        <f t="shared" si="8"/>
        <v>2</v>
      </c>
      <c r="E12" s="29">
        <f t="shared" si="13"/>
        <v>0</v>
      </c>
      <c r="F12" s="39">
        <f t="shared" si="9"/>
        <v>0</v>
      </c>
      <c r="G12" s="39">
        <f t="shared" si="15"/>
        <v>0</v>
      </c>
      <c r="H12" s="30">
        <v>0</v>
      </c>
      <c r="I12" s="30">
        <v>0</v>
      </c>
      <c r="J12" s="29">
        <v>0</v>
      </c>
      <c r="K12" s="29">
        <v>0</v>
      </c>
      <c r="L12" s="30">
        <f t="shared" si="16"/>
        <v>0</v>
      </c>
      <c r="M12" s="30">
        <f t="shared" si="17"/>
        <v>0</v>
      </c>
      <c r="N12" s="7">
        <v>0</v>
      </c>
      <c r="O12" s="10">
        <v>0</v>
      </c>
      <c r="P12" s="7">
        <f t="shared" si="18"/>
        <v>0</v>
      </c>
      <c r="Q12" s="14">
        <v>0</v>
      </c>
      <c r="R12" s="15">
        <v>0</v>
      </c>
      <c r="S12" s="16">
        <f t="shared" si="19"/>
        <v>0</v>
      </c>
      <c r="T12" s="31">
        <v>2</v>
      </c>
      <c r="U12" s="32">
        <v>2</v>
      </c>
      <c r="V12" s="34">
        <f t="shared" si="4"/>
        <v>0</v>
      </c>
      <c r="W12" s="14">
        <v>0</v>
      </c>
      <c r="X12" s="15">
        <v>0</v>
      </c>
      <c r="Y12" s="7">
        <f t="shared" si="12"/>
        <v>0</v>
      </c>
      <c r="Z12" s="14">
        <v>0</v>
      </c>
      <c r="AA12" s="10">
        <v>0</v>
      </c>
      <c r="AB12" s="7">
        <f t="shared" si="5"/>
        <v>0</v>
      </c>
      <c r="AC12" s="18">
        <v>0</v>
      </c>
      <c r="AD12" s="11">
        <v>0</v>
      </c>
      <c r="AE12" s="8">
        <f t="shared" si="6"/>
        <v>0</v>
      </c>
      <c r="AF12" s="22"/>
      <c r="AG12" s="6"/>
      <c r="AH12" s="6"/>
    </row>
    <row r="13" spans="1:34" ht="52.5" customHeight="1" x14ac:dyDescent="0.25">
      <c r="A13" s="28" t="s">
        <v>21</v>
      </c>
      <c r="B13" s="30">
        <f>H13+N13+Q13+T13+W13+Z13+AC13</f>
        <v>19</v>
      </c>
      <c r="C13" s="30">
        <f t="shared" si="14"/>
        <v>0</v>
      </c>
      <c r="D13" s="29">
        <f t="shared" si="8"/>
        <v>26</v>
      </c>
      <c r="E13" s="29">
        <f t="shared" si="13"/>
        <v>0</v>
      </c>
      <c r="F13" s="39">
        <f t="shared" si="9"/>
        <v>7</v>
      </c>
      <c r="G13" s="39">
        <f t="shared" si="15"/>
        <v>0</v>
      </c>
      <c r="H13" s="30">
        <v>0</v>
      </c>
      <c r="I13" s="30">
        <v>0</v>
      </c>
      <c r="J13" s="29">
        <v>0</v>
      </c>
      <c r="K13" s="29">
        <v>0</v>
      </c>
      <c r="L13" s="30">
        <f t="shared" si="16"/>
        <v>0</v>
      </c>
      <c r="M13" s="30">
        <f t="shared" si="17"/>
        <v>0</v>
      </c>
      <c r="N13" s="30">
        <v>6</v>
      </c>
      <c r="O13" s="29">
        <v>5</v>
      </c>
      <c r="P13" s="30">
        <f t="shared" si="18"/>
        <v>-1</v>
      </c>
      <c r="Q13" s="30">
        <v>6</v>
      </c>
      <c r="R13" s="29">
        <v>6</v>
      </c>
      <c r="S13" s="35">
        <f t="shared" si="19"/>
        <v>0</v>
      </c>
      <c r="T13" s="14">
        <v>0</v>
      </c>
      <c r="U13" s="15">
        <v>0</v>
      </c>
      <c r="V13" s="16">
        <f t="shared" si="4"/>
        <v>0</v>
      </c>
      <c r="W13" s="31">
        <v>7</v>
      </c>
      <c r="X13" s="32">
        <v>15</v>
      </c>
      <c r="Y13" s="34">
        <f t="shared" si="12"/>
        <v>8</v>
      </c>
      <c r="Z13" s="17">
        <v>0</v>
      </c>
      <c r="AA13" s="10">
        <v>0</v>
      </c>
      <c r="AB13" s="7">
        <f t="shared" si="5"/>
        <v>0</v>
      </c>
      <c r="AC13" s="18">
        <v>0</v>
      </c>
      <c r="AD13" s="11">
        <v>0</v>
      </c>
      <c r="AE13" s="8">
        <f t="shared" si="6"/>
        <v>0</v>
      </c>
      <c r="AF13" s="22"/>
      <c r="AG13" s="6"/>
      <c r="AH13" s="6"/>
    </row>
    <row r="14" spans="1:34" ht="54.75" customHeight="1" x14ac:dyDescent="0.25">
      <c r="A14" s="28" t="s">
        <v>24</v>
      </c>
      <c r="B14" s="30">
        <f t="shared" si="7"/>
        <v>22</v>
      </c>
      <c r="C14" s="30">
        <f t="shared" si="14"/>
        <v>0</v>
      </c>
      <c r="D14" s="29">
        <f t="shared" si="8"/>
        <v>48</v>
      </c>
      <c r="E14" s="29">
        <f t="shared" si="13"/>
        <v>0</v>
      </c>
      <c r="F14" s="39">
        <f>L14+P14+S14+V14+Y14+AB14+AE14</f>
        <v>26</v>
      </c>
      <c r="G14" s="39">
        <f t="shared" si="15"/>
        <v>0</v>
      </c>
      <c r="H14" s="30">
        <v>0</v>
      </c>
      <c r="I14" s="30">
        <v>0</v>
      </c>
      <c r="J14" s="29">
        <v>0</v>
      </c>
      <c r="K14" s="29">
        <v>0</v>
      </c>
      <c r="L14" s="30">
        <f t="shared" si="16"/>
        <v>0</v>
      </c>
      <c r="M14" s="30">
        <f t="shared" si="17"/>
        <v>0</v>
      </c>
      <c r="N14" s="30">
        <v>16</v>
      </c>
      <c r="O14" s="29">
        <v>16</v>
      </c>
      <c r="P14" s="30">
        <f t="shared" si="18"/>
        <v>0</v>
      </c>
      <c r="Q14" s="30">
        <v>5</v>
      </c>
      <c r="R14" s="29">
        <v>16</v>
      </c>
      <c r="S14" s="30">
        <f t="shared" si="19"/>
        <v>11</v>
      </c>
      <c r="T14" s="35">
        <v>1</v>
      </c>
      <c r="U14" s="33">
        <v>16</v>
      </c>
      <c r="V14" s="35">
        <f>U14-T14</f>
        <v>15</v>
      </c>
      <c r="W14" s="14">
        <v>0</v>
      </c>
      <c r="X14" s="15">
        <v>0</v>
      </c>
      <c r="Y14" s="7">
        <f t="shared" si="12"/>
        <v>0</v>
      </c>
      <c r="Z14" s="14">
        <v>0</v>
      </c>
      <c r="AA14" s="10">
        <v>0</v>
      </c>
      <c r="AB14" s="7">
        <f t="shared" si="5"/>
        <v>0</v>
      </c>
      <c r="AC14" s="18">
        <v>0</v>
      </c>
      <c r="AD14" s="11">
        <v>0</v>
      </c>
      <c r="AE14" s="8">
        <f t="shared" si="6"/>
        <v>0</v>
      </c>
      <c r="AF14" s="22"/>
      <c r="AG14" s="6"/>
      <c r="AH14" s="6"/>
    </row>
    <row r="15" spans="1:34" ht="70.5" customHeight="1" x14ac:dyDescent="0.25">
      <c r="A15" s="28" t="s">
        <v>29</v>
      </c>
      <c r="B15" s="30">
        <f t="shared" si="7"/>
        <v>47</v>
      </c>
      <c r="C15" s="30">
        <f t="shared" si="14"/>
        <v>47</v>
      </c>
      <c r="D15" s="29">
        <f t="shared" si="8"/>
        <v>47</v>
      </c>
      <c r="E15" s="29">
        <f t="shared" si="13"/>
        <v>18</v>
      </c>
      <c r="F15" s="39">
        <f>L15+P15+S15+V15+Y15+AB15+AE15</f>
        <v>0</v>
      </c>
      <c r="G15" s="39">
        <f t="shared" si="15"/>
        <v>13</v>
      </c>
      <c r="H15" s="30">
        <v>18</v>
      </c>
      <c r="I15" s="30">
        <v>47</v>
      </c>
      <c r="J15" s="29">
        <v>18</v>
      </c>
      <c r="K15" s="29">
        <v>60</v>
      </c>
      <c r="L15" s="30">
        <f t="shared" si="16"/>
        <v>0</v>
      </c>
      <c r="M15" s="30">
        <f t="shared" si="17"/>
        <v>13</v>
      </c>
      <c r="N15" s="30">
        <v>17</v>
      </c>
      <c r="O15" s="29">
        <v>17</v>
      </c>
      <c r="P15" s="30">
        <f t="shared" si="18"/>
        <v>0</v>
      </c>
      <c r="Q15" s="30">
        <v>11</v>
      </c>
      <c r="R15" s="29">
        <v>11</v>
      </c>
      <c r="S15" s="7">
        <f>R15-Q15</f>
        <v>0</v>
      </c>
      <c r="T15" s="14">
        <v>0</v>
      </c>
      <c r="U15" s="15">
        <v>0</v>
      </c>
      <c r="V15" s="16">
        <f t="shared" si="4"/>
        <v>0</v>
      </c>
      <c r="W15" s="14">
        <v>0</v>
      </c>
      <c r="X15" s="15">
        <v>0</v>
      </c>
      <c r="Y15" s="7">
        <f t="shared" si="12"/>
        <v>0</v>
      </c>
      <c r="Z15" s="31">
        <v>1</v>
      </c>
      <c r="AA15" s="32">
        <v>1</v>
      </c>
      <c r="AB15" s="7">
        <f t="shared" si="5"/>
        <v>0</v>
      </c>
      <c r="AC15" s="31">
        <v>0</v>
      </c>
      <c r="AD15" s="32">
        <v>0</v>
      </c>
      <c r="AE15" s="8">
        <f t="shared" si="6"/>
        <v>0</v>
      </c>
      <c r="AF15" s="22"/>
      <c r="AG15" s="6"/>
      <c r="AH15" s="6"/>
    </row>
    <row r="16" spans="1:34" ht="99.75" customHeight="1" x14ac:dyDescent="0.25">
      <c r="A16" s="28" t="s">
        <v>41</v>
      </c>
      <c r="B16" s="30">
        <f t="shared" si="7"/>
        <v>110</v>
      </c>
      <c r="C16" s="30">
        <f t="shared" ref="C16:C18" si="20">I16</f>
        <v>0</v>
      </c>
      <c r="D16" s="29">
        <f t="shared" si="8"/>
        <v>134</v>
      </c>
      <c r="E16" s="29">
        <f t="shared" si="13"/>
        <v>20</v>
      </c>
      <c r="F16" s="39">
        <f t="shared" si="9"/>
        <v>24</v>
      </c>
      <c r="G16" s="39">
        <f t="shared" si="15"/>
        <v>0</v>
      </c>
      <c r="H16" s="30">
        <v>20</v>
      </c>
      <c r="I16" s="30">
        <v>0</v>
      </c>
      <c r="J16" s="29">
        <v>20</v>
      </c>
      <c r="K16" s="29">
        <v>0</v>
      </c>
      <c r="L16" s="30">
        <f t="shared" si="16"/>
        <v>0</v>
      </c>
      <c r="M16" s="30">
        <f t="shared" si="17"/>
        <v>0</v>
      </c>
      <c r="N16" s="30">
        <v>26</v>
      </c>
      <c r="O16" s="29">
        <v>29</v>
      </c>
      <c r="P16" s="30">
        <f t="shared" ref="P16" si="21">O16-N16</f>
        <v>3</v>
      </c>
      <c r="Q16" s="30">
        <v>25</v>
      </c>
      <c r="R16" s="29">
        <v>25</v>
      </c>
      <c r="S16" s="30">
        <f t="shared" si="19"/>
        <v>0</v>
      </c>
      <c r="T16" s="35">
        <v>21</v>
      </c>
      <c r="U16" s="33">
        <v>25</v>
      </c>
      <c r="V16" s="35">
        <f t="shared" si="4"/>
        <v>4</v>
      </c>
      <c r="W16" s="31">
        <v>18</v>
      </c>
      <c r="X16" s="32">
        <v>35</v>
      </c>
      <c r="Y16" s="34">
        <f t="shared" si="12"/>
        <v>17</v>
      </c>
      <c r="Z16" s="31">
        <v>0</v>
      </c>
      <c r="AA16" s="32">
        <v>0</v>
      </c>
      <c r="AB16" s="34">
        <f t="shared" si="5"/>
        <v>0</v>
      </c>
      <c r="AC16" s="17">
        <v>0</v>
      </c>
      <c r="AD16" s="10">
        <v>0</v>
      </c>
      <c r="AE16" s="8">
        <f t="shared" si="6"/>
        <v>0</v>
      </c>
      <c r="AF16" s="22"/>
      <c r="AG16" s="6"/>
      <c r="AH16" s="6"/>
    </row>
    <row r="17" spans="1:34" ht="64.5" customHeight="1" x14ac:dyDescent="0.25">
      <c r="A17" s="28" t="s">
        <v>33</v>
      </c>
      <c r="B17" s="30">
        <f t="shared" si="7"/>
        <v>7</v>
      </c>
      <c r="C17" s="30">
        <f t="shared" si="20"/>
        <v>0</v>
      </c>
      <c r="D17" s="29">
        <f t="shared" si="8"/>
        <v>10</v>
      </c>
      <c r="E17" s="29">
        <f t="shared" si="13"/>
        <v>10</v>
      </c>
      <c r="F17" s="39">
        <f t="shared" ref="F17" si="22">L17+P17+S17+V17+Y17+AB17+AE17</f>
        <v>3</v>
      </c>
      <c r="G17" s="39">
        <f t="shared" si="15"/>
        <v>0</v>
      </c>
      <c r="H17" s="30">
        <v>7</v>
      </c>
      <c r="I17" s="30">
        <v>0</v>
      </c>
      <c r="J17" s="29">
        <v>10</v>
      </c>
      <c r="K17" s="29">
        <v>0</v>
      </c>
      <c r="L17" s="30">
        <f t="shared" si="16"/>
        <v>3</v>
      </c>
      <c r="M17" s="30">
        <f t="shared" si="17"/>
        <v>0</v>
      </c>
      <c r="N17" s="30">
        <v>0</v>
      </c>
      <c r="O17" s="29">
        <v>0</v>
      </c>
      <c r="P17" s="30">
        <v>0</v>
      </c>
      <c r="Q17" s="7">
        <v>0</v>
      </c>
      <c r="R17" s="29">
        <v>0</v>
      </c>
      <c r="S17" s="7">
        <v>0</v>
      </c>
      <c r="T17" s="14">
        <v>0</v>
      </c>
      <c r="U17" s="29">
        <v>0</v>
      </c>
      <c r="V17" s="16">
        <v>0</v>
      </c>
      <c r="W17" s="14">
        <v>0</v>
      </c>
      <c r="X17" s="29">
        <v>0</v>
      </c>
      <c r="Y17" s="16">
        <v>0</v>
      </c>
      <c r="Z17" s="14">
        <v>0</v>
      </c>
      <c r="AA17" s="29">
        <v>0</v>
      </c>
      <c r="AB17" s="7">
        <v>0</v>
      </c>
      <c r="AC17" s="17">
        <v>0</v>
      </c>
      <c r="AD17" s="10">
        <v>0</v>
      </c>
      <c r="AE17" s="8">
        <v>0</v>
      </c>
      <c r="AF17" s="22"/>
      <c r="AG17" s="6"/>
      <c r="AH17" s="6"/>
    </row>
    <row r="18" spans="1:34" ht="69.75" customHeight="1" x14ac:dyDescent="0.25">
      <c r="A18" s="28" t="s">
        <v>16</v>
      </c>
      <c r="B18" s="30">
        <f t="shared" si="7"/>
        <v>55</v>
      </c>
      <c r="C18" s="30">
        <f t="shared" si="20"/>
        <v>0</v>
      </c>
      <c r="D18" s="29">
        <f t="shared" si="8"/>
        <v>62</v>
      </c>
      <c r="E18" s="29">
        <f t="shared" si="13"/>
        <v>0</v>
      </c>
      <c r="F18" s="39">
        <f t="shared" si="9"/>
        <v>7</v>
      </c>
      <c r="G18" s="39">
        <f t="shared" si="15"/>
        <v>0</v>
      </c>
      <c r="H18" s="30">
        <v>0</v>
      </c>
      <c r="I18" s="30">
        <v>0</v>
      </c>
      <c r="J18" s="29">
        <v>0</v>
      </c>
      <c r="K18" s="29">
        <v>0</v>
      </c>
      <c r="L18" s="30">
        <f t="shared" si="16"/>
        <v>0</v>
      </c>
      <c r="M18" s="30">
        <f t="shared" si="17"/>
        <v>0</v>
      </c>
      <c r="N18" s="30">
        <v>17</v>
      </c>
      <c r="O18" s="29">
        <v>17</v>
      </c>
      <c r="P18" s="30">
        <f t="shared" ref="P18" si="23">O18-N18</f>
        <v>0</v>
      </c>
      <c r="Q18" s="30">
        <v>11</v>
      </c>
      <c r="R18" s="29">
        <v>15</v>
      </c>
      <c r="S18" s="30">
        <f t="shared" ref="S18" si="24">R18-Q18</f>
        <v>4</v>
      </c>
      <c r="T18" s="35">
        <v>15</v>
      </c>
      <c r="U18" s="33">
        <v>15</v>
      </c>
      <c r="V18" s="35">
        <f t="shared" ref="V18" si="25">U18-T18</f>
        <v>0</v>
      </c>
      <c r="W18" s="36">
        <v>12</v>
      </c>
      <c r="X18" s="32">
        <v>15</v>
      </c>
      <c r="Y18" s="34">
        <f t="shared" ref="Y18" si="26">X18-W18</f>
        <v>3</v>
      </c>
      <c r="Z18" s="17">
        <v>0</v>
      </c>
      <c r="AA18" s="10">
        <v>0</v>
      </c>
      <c r="AB18" s="7">
        <v>0</v>
      </c>
      <c r="AC18" s="18">
        <v>0</v>
      </c>
      <c r="AD18" s="11">
        <v>0</v>
      </c>
      <c r="AE18" s="8">
        <f t="shared" si="6"/>
        <v>0</v>
      </c>
      <c r="AF18" s="22"/>
      <c r="AG18" s="6"/>
      <c r="AH18" s="6"/>
    </row>
    <row r="19" spans="1:34" ht="82.5" customHeight="1" x14ac:dyDescent="0.25">
      <c r="A19" s="28" t="s">
        <v>22</v>
      </c>
      <c r="B19" s="30">
        <f t="shared" si="7"/>
        <v>9</v>
      </c>
      <c r="C19" s="30">
        <f>I19</f>
        <v>0</v>
      </c>
      <c r="D19" s="29">
        <f t="shared" si="8"/>
        <v>15</v>
      </c>
      <c r="E19" s="29">
        <f t="shared" si="13"/>
        <v>0</v>
      </c>
      <c r="F19" s="39">
        <f t="shared" si="9"/>
        <v>6</v>
      </c>
      <c r="G19" s="39">
        <f t="shared" si="15"/>
        <v>0</v>
      </c>
      <c r="H19" s="30">
        <v>0</v>
      </c>
      <c r="I19" s="30">
        <v>0</v>
      </c>
      <c r="J19" s="29">
        <v>0</v>
      </c>
      <c r="K19" s="29">
        <v>0</v>
      </c>
      <c r="L19" s="30">
        <f t="shared" si="16"/>
        <v>0</v>
      </c>
      <c r="M19" s="30">
        <f t="shared" si="17"/>
        <v>0</v>
      </c>
      <c r="N19" s="7">
        <v>0</v>
      </c>
      <c r="O19" s="10">
        <v>0</v>
      </c>
      <c r="P19" s="7">
        <f t="shared" si="18"/>
        <v>0</v>
      </c>
      <c r="Q19" s="14">
        <v>0</v>
      </c>
      <c r="R19" s="15">
        <v>0</v>
      </c>
      <c r="S19" s="16">
        <f t="shared" si="19"/>
        <v>0</v>
      </c>
      <c r="T19" s="14">
        <v>0</v>
      </c>
      <c r="U19" s="15">
        <v>0</v>
      </c>
      <c r="V19" s="16">
        <f t="shared" si="4"/>
        <v>0</v>
      </c>
      <c r="W19" s="31">
        <v>0</v>
      </c>
      <c r="X19" s="32">
        <v>0</v>
      </c>
      <c r="Y19" s="34">
        <f t="shared" si="12"/>
        <v>0</v>
      </c>
      <c r="Z19" s="31">
        <v>9</v>
      </c>
      <c r="AA19" s="32">
        <v>15</v>
      </c>
      <c r="AB19" s="34">
        <f t="shared" ref="AB19" si="27">AA19-Z19</f>
        <v>6</v>
      </c>
      <c r="AC19" s="18">
        <v>0</v>
      </c>
      <c r="AD19" s="11">
        <v>0</v>
      </c>
      <c r="AE19" s="8">
        <f t="shared" si="6"/>
        <v>0</v>
      </c>
      <c r="AF19" s="22"/>
      <c r="AG19" s="6"/>
      <c r="AH19" s="6"/>
    </row>
    <row r="20" spans="1:34" ht="78" customHeight="1" x14ac:dyDescent="0.25">
      <c r="A20" s="28" t="s">
        <v>34</v>
      </c>
      <c r="B20" s="30">
        <f t="shared" si="7"/>
        <v>15</v>
      </c>
      <c r="C20" s="30">
        <f t="shared" ref="C20:C25" si="28">I20</f>
        <v>15</v>
      </c>
      <c r="D20" s="29">
        <f t="shared" si="8"/>
        <v>15</v>
      </c>
      <c r="E20" s="29">
        <f t="shared" si="13"/>
        <v>15</v>
      </c>
      <c r="F20" s="39">
        <f t="shared" ref="F20" si="29">L20+P20+S20+V20+Y20+AB20+AE20</f>
        <v>0</v>
      </c>
      <c r="G20" s="39">
        <f t="shared" si="15"/>
        <v>0</v>
      </c>
      <c r="H20" s="30">
        <v>15</v>
      </c>
      <c r="I20" s="30">
        <v>15</v>
      </c>
      <c r="J20" s="29">
        <v>15</v>
      </c>
      <c r="K20" s="29">
        <v>15</v>
      </c>
      <c r="L20" s="30">
        <f t="shared" si="16"/>
        <v>0</v>
      </c>
      <c r="M20" s="30">
        <f t="shared" si="17"/>
        <v>0</v>
      </c>
      <c r="N20" s="30">
        <v>0</v>
      </c>
      <c r="O20" s="29">
        <v>0</v>
      </c>
      <c r="P20" s="30">
        <v>0</v>
      </c>
      <c r="Q20" s="7">
        <v>0</v>
      </c>
      <c r="R20" s="10">
        <v>0</v>
      </c>
      <c r="S20" s="7">
        <v>0</v>
      </c>
      <c r="T20" s="35">
        <v>0</v>
      </c>
      <c r="U20" s="33">
        <v>0</v>
      </c>
      <c r="V20" s="35">
        <f>U20-T20</f>
        <v>0</v>
      </c>
      <c r="W20" s="14">
        <v>0</v>
      </c>
      <c r="X20" s="15">
        <v>0</v>
      </c>
      <c r="Y20" s="7">
        <f>X20-W20</f>
        <v>0</v>
      </c>
      <c r="Z20" s="14">
        <v>0</v>
      </c>
      <c r="AA20" s="10">
        <v>0</v>
      </c>
      <c r="AB20" s="7">
        <v>0</v>
      </c>
      <c r="AC20" s="19">
        <v>0</v>
      </c>
      <c r="AD20" s="11">
        <v>0</v>
      </c>
      <c r="AE20" s="8">
        <f>AD20-AC20</f>
        <v>0</v>
      </c>
      <c r="AF20" s="22"/>
      <c r="AG20" s="23"/>
      <c r="AH20" s="6"/>
    </row>
    <row r="21" spans="1:34" ht="74.25" customHeight="1" x14ac:dyDescent="0.25">
      <c r="A21" s="28" t="s">
        <v>18</v>
      </c>
      <c r="B21" s="30">
        <f t="shared" si="7"/>
        <v>51</v>
      </c>
      <c r="C21" s="30">
        <f t="shared" si="28"/>
        <v>1</v>
      </c>
      <c r="D21" s="29">
        <f t="shared" si="8"/>
        <v>79</v>
      </c>
      <c r="E21" s="29">
        <f t="shared" si="13"/>
        <v>14</v>
      </c>
      <c r="F21" s="39">
        <f t="shared" si="9"/>
        <v>28</v>
      </c>
      <c r="G21" s="39">
        <f t="shared" si="15"/>
        <v>1</v>
      </c>
      <c r="H21" s="30">
        <v>13</v>
      </c>
      <c r="I21" s="30">
        <v>1</v>
      </c>
      <c r="J21" s="29">
        <v>14</v>
      </c>
      <c r="K21" s="29">
        <v>2</v>
      </c>
      <c r="L21" s="30">
        <f t="shared" si="16"/>
        <v>1</v>
      </c>
      <c r="M21" s="30">
        <f t="shared" si="17"/>
        <v>1</v>
      </c>
      <c r="N21" s="30">
        <v>13</v>
      </c>
      <c r="O21" s="29">
        <v>13</v>
      </c>
      <c r="P21" s="30">
        <f t="shared" si="18"/>
        <v>0</v>
      </c>
      <c r="Q21" s="30">
        <v>7</v>
      </c>
      <c r="R21" s="29">
        <v>16</v>
      </c>
      <c r="S21" s="30">
        <f t="shared" si="19"/>
        <v>9</v>
      </c>
      <c r="T21" s="35">
        <v>6</v>
      </c>
      <c r="U21" s="33">
        <v>18</v>
      </c>
      <c r="V21" s="35">
        <f t="shared" si="4"/>
        <v>12</v>
      </c>
      <c r="W21" s="31">
        <v>12</v>
      </c>
      <c r="X21" s="32">
        <v>18</v>
      </c>
      <c r="Y21" s="34">
        <f t="shared" si="12"/>
        <v>6</v>
      </c>
      <c r="Z21" s="17">
        <v>0</v>
      </c>
      <c r="AA21" s="10">
        <v>0</v>
      </c>
      <c r="AB21" s="7">
        <f t="shared" si="5"/>
        <v>0</v>
      </c>
      <c r="AC21" s="18">
        <v>0</v>
      </c>
      <c r="AD21" s="11">
        <v>0</v>
      </c>
      <c r="AE21" s="8">
        <f t="shared" si="6"/>
        <v>0</v>
      </c>
      <c r="AF21" s="22"/>
      <c r="AG21" s="6"/>
      <c r="AH21" s="6"/>
    </row>
    <row r="22" spans="1:34" ht="62.25" customHeight="1" x14ac:dyDescent="0.25">
      <c r="A22" s="28" t="s">
        <v>9</v>
      </c>
      <c r="B22" s="30">
        <f t="shared" si="7"/>
        <v>14</v>
      </c>
      <c r="C22" s="30">
        <f t="shared" si="28"/>
        <v>0</v>
      </c>
      <c r="D22" s="29">
        <f t="shared" si="8"/>
        <v>24</v>
      </c>
      <c r="E22" s="29">
        <f t="shared" si="13"/>
        <v>0</v>
      </c>
      <c r="F22" s="39">
        <f t="shared" si="9"/>
        <v>10</v>
      </c>
      <c r="G22" s="39">
        <f t="shared" si="15"/>
        <v>0</v>
      </c>
      <c r="H22" s="30">
        <v>0</v>
      </c>
      <c r="I22" s="30">
        <v>0</v>
      </c>
      <c r="J22" s="29">
        <v>0</v>
      </c>
      <c r="K22" s="29">
        <v>0</v>
      </c>
      <c r="L22" s="30">
        <f t="shared" si="16"/>
        <v>0</v>
      </c>
      <c r="M22" s="30">
        <f t="shared" si="17"/>
        <v>0</v>
      </c>
      <c r="N22" s="30">
        <v>8</v>
      </c>
      <c r="O22" s="29">
        <v>12</v>
      </c>
      <c r="P22" s="30">
        <f t="shared" si="18"/>
        <v>4</v>
      </c>
      <c r="Q22" s="7">
        <v>0</v>
      </c>
      <c r="R22" s="10">
        <v>0</v>
      </c>
      <c r="S22" s="7">
        <f t="shared" si="19"/>
        <v>0</v>
      </c>
      <c r="T22" s="35">
        <v>6</v>
      </c>
      <c r="U22" s="33">
        <v>12</v>
      </c>
      <c r="V22" s="35">
        <f t="shared" si="4"/>
        <v>6</v>
      </c>
      <c r="W22" s="14">
        <v>0</v>
      </c>
      <c r="X22" s="15">
        <v>0</v>
      </c>
      <c r="Y22" s="7">
        <f t="shared" si="12"/>
        <v>0</v>
      </c>
      <c r="Z22" s="14">
        <v>0</v>
      </c>
      <c r="AA22" s="10">
        <v>0</v>
      </c>
      <c r="AB22" s="7">
        <f t="shared" si="5"/>
        <v>0</v>
      </c>
      <c r="AC22" s="19">
        <v>0</v>
      </c>
      <c r="AD22" s="11">
        <v>0</v>
      </c>
      <c r="AE22" s="8">
        <f t="shared" si="6"/>
        <v>0</v>
      </c>
      <c r="AF22" s="22"/>
      <c r="AG22" s="23"/>
      <c r="AH22" s="6"/>
    </row>
    <row r="23" spans="1:34" ht="94.5" customHeight="1" x14ac:dyDescent="0.25">
      <c r="A23" s="28" t="s">
        <v>19</v>
      </c>
      <c r="B23" s="30">
        <f t="shared" si="7"/>
        <v>15</v>
      </c>
      <c r="C23" s="30">
        <f t="shared" si="28"/>
        <v>0</v>
      </c>
      <c r="D23" s="29">
        <f t="shared" si="8"/>
        <v>17</v>
      </c>
      <c r="E23" s="29">
        <f t="shared" si="13"/>
        <v>0</v>
      </c>
      <c r="F23" s="39">
        <f>L23+P23+S23+V23+Y23+AB23+AE23</f>
        <v>2</v>
      </c>
      <c r="G23" s="39">
        <f t="shared" si="15"/>
        <v>0</v>
      </c>
      <c r="H23" s="30">
        <v>0</v>
      </c>
      <c r="I23" s="30">
        <v>0</v>
      </c>
      <c r="J23" s="29">
        <v>0</v>
      </c>
      <c r="K23" s="29">
        <v>0</v>
      </c>
      <c r="L23" s="30">
        <f t="shared" si="16"/>
        <v>0</v>
      </c>
      <c r="M23" s="30">
        <f t="shared" si="17"/>
        <v>0</v>
      </c>
      <c r="N23" s="7">
        <v>0</v>
      </c>
      <c r="O23" s="10">
        <v>0</v>
      </c>
      <c r="P23" s="7">
        <f>O23-N23</f>
        <v>0</v>
      </c>
      <c r="Q23" s="14">
        <v>0</v>
      </c>
      <c r="R23" s="15">
        <v>0</v>
      </c>
      <c r="S23" s="16">
        <f>R23-Q23</f>
        <v>0</v>
      </c>
      <c r="T23" s="31">
        <v>0</v>
      </c>
      <c r="U23" s="32">
        <v>0</v>
      </c>
      <c r="V23" s="34">
        <f>U23-T23</f>
        <v>0</v>
      </c>
      <c r="W23" s="31">
        <v>15</v>
      </c>
      <c r="X23" s="32">
        <v>17</v>
      </c>
      <c r="Y23" s="34">
        <f>X23-W23</f>
        <v>2</v>
      </c>
      <c r="Z23" s="17">
        <v>0</v>
      </c>
      <c r="AA23" s="10">
        <v>0</v>
      </c>
      <c r="AB23" s="7">
        <f>AA23-Z23</f>
        <v>0</v>
      </c>
      <c r="AC23" s="18">
        <v>0</v>
      </c>
      <c r="AD23" s="11">
        <v>0</v>
      </c>
      <c r="AE23" s="8">
        <f>AD23-AC23</f>
        <v>0</v>
      </c>
      <c r="AF23" s="22"/>
      <c r="AG23" s="6"/>
      <c r="AH23" s="6"/>
    </row>
    <row r="24" spans="1:34" ht="72" customHeight="1" x14ac:dyDescent="0.25">
      <c r="A24" s="28" t="s">
        <v>25</v>
      </c>
      <c r="B24" s="30">
        <f t="shared" si="7"/>
        <v>63</v>
      </c>
      <c r="C24" s="30">
        <f t="shared" si="28"/>
        <v>14</v>
      </c>
      <c r="D24" s="29">
        <f t="shared" si="8"/>
        <v>68</v>
      </c>
      <c r="E24" s="29">
        <f t="shared" si="13"/>
        <v>17</v>
      </c>
      <c r="F24" s="39">
        <f t="shared" si="9"/>
        <v>5</v>
      </c>
      <c r="G24" s="39">
        <f t="shared" si="15"/>
        <v>11</v>
      </c>
      <c r="H24" s="30">
        <v>17</v>
      </c>
      <c r="I24" s="30">
        <v>14</v>
      </c>
      <c r="J24" s="29">
        <v>17</v>
      </c>
      <c r="K24" s="29">
        <v>25</v>
      </c>
      <c r="L24" s="30">
        <f t="shared" si="16"/>
        <v>0</v>
      </c>
      <c r="M24" s="30">
        <f t="shared" si="17"/>
        <v>11</v>
      </c>
      <c r="N24" s="30">
        <v>17</v>
      </c>
      <c r="O24" s="29">
        <v>17</v>
      </c>
      <c r="P24" s="30">
        <f t="shared" ref="P24" si="30">O24-N24</f>
        <v>0</v>
      </c>
      <c r="Q24" s="35">
        <v>16</v>
      </c>
      <c r="R24" s="33">
        <v>17</v>
      </c>
      <c r="S24" s="35">
        <f t="shared" ref="S24" si="31">R24-Q24</f>
        <v>1</v>
      </c>
      <c r="T24" s="35">
        <v>13</v>
      </c>
      <c r="U24" s="33">
        <v>17</v>
      </c>
      <c r="V24" s="34">
        <f t="shared" ref="V24" si="32">U24-T24</f>
        <v>4</v>
      </c>
      <c r="W24" s="14">
        <v>0</v>
      </c>
      <c r="X24" s="10">
        <v>0</v>
      </c>
      <c r="Y24" s="7">
        <f t="shared" si="12"/>
        <v>0</v>
      </c>
      <c r="Z24" s="17">
        <v>0</v>
      </c>
      <c r="AA24" s="10">
        <v>0</v>
      </c>
      <c r="AB24" s="7">
        <f t="shared" si="5"/>
        <v>0</v>
      </c>
      <c r="AC24" s="18">
        <v>0</v>
      </c>
      <c r="AD24" s="11">
        <v>0</v>
      </c>
      <c r="AE24" s="8">
        <f t="shared" si="6"/>
        <v>0</v>
      </c>
      <c r="AF24" s="22"/>
      <c r="AG24" s="6"/>
      <c r="AH24" s="6"/>
    </row>
    <row r="25" spans="1:34" ht="47.25" customHeight="1" x14ac:dyDescent="0.25">
      <c r="A25" s="28" t="s">
        <v>10</v>
      </c>
      <c r="B25" s="30">
        <f t="shared" si="7"/>
        <v>26</v>
      </c>
      <c r="C25" s="30">
        <f t="shared" si="28"/>
        <v>0</v>
      </c>
      <c r="D25" s="29">
        <f t="shared" si="8"/>
        <v>28</v>
      </c>
      <c r="E25" s="29">
        <f t="shared" si="13"/>
        <v>8</v>
      </c>
      <c r="F25" s="39">
        <f t="shared" si="9"/>
        <v>2</v>
      </c>
      <c r="G25" s="39">
        <f t="shared" si="15"/>
        <v>2</v>
      </c>
      <c r="H25" s="30">
        <v>9</v>
      </c>
      <c r="I25" s="30">
        <v>0</v>
      </c>
      <c r="J25" s="29">
        <v>8</v>
      </c>
      <c r="K25" s="29">
        <v>2</v>
      </c>
      <c r="L25" s="30">
        <f t="shared" si="16"/>
        <v>-1</v>
      </c>
      <c r="M25" s="30">
        <f t="shared" si="17"/>
        <v>2</v>
      </c>
      <c r="N25" s="30">
        <v>0</v>
      </c>
      <c r="O25" s="29">
        <v>0</v>
      </c>
      <c r="P25" s="30">
        <f t="shared" si="18"/>
        <v>0</v>
      </c>
      <c r="Q25" s="30">
        <v>10</v>
      </c>
      <c r="R25" s="29">
        <v>12</v>
      </c>
      <c r="S25" s="30">
        <f t="shared" si="19"/>
        <v>2</v>
      </c>
      <c r="T25" s="35">
        <v>7</v>
      </c>
      <c r="U25" s="33">
        <v>8</v>
      </c>
      <c r="V25" s="35">
        <f t="shared" si="4"/>
        <v>1</v>
      </c>
      <c r="W25" s="14">
        <v>0</v>
      </c>
      <c r="X25" s="10">
        <v>0</v>
      </c>
      <c r="Y25" s="7">
        <f t="shared" si="12"/>
        <v>0</v>
      </c>
      <c r="Z25" s="17">
        <v>0</v>
      </c>
      <c r="AA25" s="10">
        <v>0</v>
      </c>
      <c r="AB25" s="7">
        <f t="shared" si="5"/>
        <v>0</v>
      </c>
      <c r="AC25" s="18">
        <v>0</v>
      </c>
      <c r="AD25" s="11">
        <v>0</v>
      </c>
      <c r="AE25" s="8">
        <f t="shared" si="6"/>
        <v>0</v>
      </c>
      <c r="AF25" s="22"/>
      <c r="AG25" s="6"/>
      <c r="AH25" s="6"/>
    </row>
    <row r="26" spans="1:34" s="4" customFormat="1" ht="15" customHeight="1" thickBot="1" x14ac:dyDescent="0.3">
      <c r="A26" s="9"/>
      <c r="B26" s="30">
        <f t="shared" ref="B26:AE26" si="33">SUM(B8:B25)</f>
        <v>543</v>
      </c>
      <c r="C26" s="30">
        <f t="shared" si="33"/>
        <v>90</v>
      </c>
      <c r="D26" s="30">
        <f t="shared" si="33"/>
        <v>690</v>
      </c>
      <c r="E26" s="30">
        <f t="shared" si="33"/>
        <v>117</v>
      </c>
      <c r="F26" s="30">
        <f t="shared" si="33"/>
        <v>147</v>
      </c>
      <c r="G26" s="30">
        <f t="shared" si="33"/>
        <v>31</v>
      </c>
      <c r="H26" s="30">
        <f t="shared" si="33"/>
        <v>113</v>
      </c>
      <c r="I26" s="30">
        <f t="shared" si="33"/>
        <v>90</v>
      </c>
      <c r="J26" s="30">
        <f>SUM(J8:J25)</f>
        <v>117</v>
      </c>
      <c r="K26" s="30">
        <f t="shared" si="33"/>
        <v>121</v>
      </c>
      <c r="L26" s="30">
        <f t="shared" si="33"/>
        <v>4</v>
      </c>
      <c r="M26" s="30">
        <f t="shared" si="33"/>
        <v>31</v>
      </c>
      <c r="N26" s="30">
        <f t="shared" si="33"/>
        <v>147</v>
      </c>
      <c r="O26" s="30">
        <f t="shared" si="33"/>
        <v>156</v>
      </c>
      <c r="P26" s="30">
        <f t="shared" si="33"/>
        <v>9</v>
      </c>
      <c r="Q26" s="30">
        <f t="shared" si="33"/>
        <v>110</v>
      </c>
      <c r="R26" s="30">
        <f t="shared" si="33"/>
        <v>150</v>
      </c>
      <c r="S26" s="30">
        <f t="shared" si="33"/>
        <v>40</v>
      </c>
      <c r="T26" s="30">
        <f t="shared" si="33"/>
        <v>99</v>
      </c>
      <c r="U26" s="30">
        <f t="shared" si="33"/>
        <v>151</v>
      </c>
      <c r="V26" s="30">
        <f t="shared" si="33"/>
        <v>52</v>
      </c>
      <c r="W26" s="30">
        <f t="shared" si="33"/>
        <v>64</v>
      </c>
      <c r="X26" s="30">
        <f t="shared" si="33"/>
        <v>100</v>
      </c>
      <c r="Y26" s="30">
        <f t="shared" si="33"/>
        <v>36</v>
      </c>
      <c r="Z26" s="30">
        <f t="shared" si="33"/>
        <v>10</v>
      </c>
      <c r="AA26" s="30">
        <f t="shared" si="33"/>
        <v>16</v>
      </c>
      <c r="AB26" s="30">
        <f t="shared" si="33"/>
        <v>6</v>
      </c>
      <c r="AC26" s="30">
        <f t="shared" si="33"/>
        <v>0</v>
      </c>
      <c r="AD26" s="30">
        <f t="shared" si="33"/>
        <v>0</v>
      </c>
      <c r="AE26" s="30">
        <f t="shared" si="33"/>
        <v>0</v>
      </c>
      <c r="AF26" s="27"/>
    </row>
  </sheetData>
  <autoFilter ref="A6:AH26"/>
  <mergeCells count="11">
    <mergeCell ref="A3:AE3"/>
    <mergeCell ref="A2:AE2"/>
    <mergeCell ref="A5:A6"/>
    <mergeCell ref="B5:F5"/>
    <mergeCell ref="Z5:AB5"/>
    <mergeCell ref="AC5:AE5"/>
    <mergeCell ref="W5:Y5"/>
    <mergeCell ref="T5:V5"/>
    <mergeCell ref="Q5:S5"/>
    <mergeCell ref="N5:P5"/>
    <mergeCell ref="H5:M5"/>
  </mergeCells>
  <printOptions horizontalCentered="1"/>
  <pageMargins left="3.937007874015748E-2" right="3.937007874015748E-2" top="0.19685039370078741" bottom="7.874015748031496E-2" header="0.31496062992125984" footer="0.31496062992125984"/>
  <pageSetup paperSize="9" scale="3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01.04.2026</vt:lpstr>
      <vt:lpstr>'01.04.2026'!Заголовки_для_печати</vt:lpstr>
      <vt:lpstr>'01.04.2026'!Область_печати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sannikovasr</cp:lastModifiedBy>
  <cp:lastPrinted>2025-12-09T03:33:05Z</cp:lastPrinted>
  <dcterms:created xsi:type="dcterms:W3CDTF">2015-02-10T02:54:26Z</dcterms:created>
  <dcterms:modified xsi:type="dcterms:W3CDTF">2026-03-30T05:57:19Z</dcterms:modified>
</cp:coreProperties>
</file>